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DB更新\R6年度更新データ\2月\"/>
    </mc:Choice>
  </mc:AlternateContent>
  <bookViews>
    <workbookView xWindow="0" yWindow="0" windowWidth="20460" windowHeight="8295"/>
  </bookViews>
  <sheets>
    <sheet name="Ⅰ－３" sheetId="2" r:id="rId1"/>
  </sheets>
  <definedNames>
    <definedName name="_xlnm.Print_Area" localSheetId="0">'Ⅰ－３'!$B$1:$P$71</definedName>
  </definedNames>
  <calcPr calcId="152511"/>
</workbook>
</file>

<file path=xl/calcChain.xml><?xml version="1.0" encoding="utf-8"?>
<calcChain xmlns="http://schemas.openxmlformats.org/spreadsheetml/2006/main">
  <c r="L57" i="2" l="1"/>
  <c r="L58" i="2"/>
  <c r="L59" i="2"/>
  <c r="L60" i="2"/>
  <c r="K57" i="2"/>
  <c r="K58" i="2"/>
  <c r="K59" i="2"/>
  <c r="K60" i="2"/>
  <c r="K56" i="2" l="1"/>
  <c r="L56" i="2" s="1"/>
  <c r="K53" i="2"/>
  <c r="L53" i="2" s="1"/>
  <c r="K54" i="2"/>
  <c r="L54" i="2"/>
  <c r="K55" i="2"/>
  <c r="L55" i="2"/>
  <c r="J62" i="2"/>
  <c r="K52" i="2"/>
  <c r="K51" i="2"/>
  <c r="L51" i="2"/>
  <c r="K50" i="2"/>
  <c r="K49" i="2"/>
  <c r="Q49" i="2" s="1"/>
  <c r="K33" i="2"/>
  <c r="L33" i="2"/>
  <c r="E62" i="2"/>
  <c r="L50" i="2"/>
  <c r="L32" i="2"/>
  <c r="K32" i="2"/>
  <c r="L31" i="2"/>
  <c r="K31" i="2"/>
  <c r="O62" i="2"/>
  <c r="Q46" i="2"/>
  <c r="Q47" i="2"/>
  <c r="Q36" i="2"/>
  <c r="Q37" i="2"/>
  <c r="L26" i="2"/>
  <c r="K26" i="2"/>
  <c r="Q39" i="2"/>
  <c r="K25" i="2"/>
  <c r="L25" i="2"/>
  <c r="I62" i="2"/>
  <c r="H62" i="2"/>
  <c r="G62" i="2"/>
  <c r="Q41" i="2"/>
  <c r="Q40" i="2"/>
  <c r="Q38" i="2"/>
  <c r="N62" i="2"/>
  <c r="K24" i="2"/>
  <c r="P62" i="2"/>
  <c r="Q45" i="2"/>
  <c r="Q44" i="2"/>
  <c r="Q43" i="2"/>
  <c r="Q42" i="2"/>
  <c r="K23" i="2"/>
  <c r="L24" i="2"/>
  <c r="K21" i="2"/>
  <c r="L22" i="2"/>
  <c r="K20" i="2"/>
  <c r="L23" i="2"/>
  <c r="M62" i="2"/>
  <c r="K62" i="2" s="1"/>
  <c r="Q51" i="2" l="1"/>
  <c r="Q50" i="2"/>
  <c r="L49" i="2"/>
  <c r="Q54" i="2"/>
  <c r="Q56" i="2"/>
  <c r="Q59" i="2"/>
  <c r="Q57" i="2"/>
  <c r="Q58" i="2"/>
  <c r="Q52" i="2"/>
  <c r="L62" i="2" s="1"/>
  <c r="Q60" i="2"/>
  <c r="Q55" i="2"/>
  <c r="L52" i="2"/>
  <c r="Q53" i="2"/>
</calcChain>
</file>

<file path=xl/sharedStrings.xml><?xml version="1.0" encoding="utf-8"?>
<sst xmlns="http://schemas.openxmlformats.org/spreadsheetml/2006/main" count="58" uniqueCount="42">
  <si>
    <t>区分</t>
    <rPh sb="0" eb="2">
      <t>クブン</t>
    </rPh>
    <phoneticPr fontId="1"/>
  </si>
  <si>
    <t>生産量</t>
    <rPh sb="0" eb="2">
      <t>セイサン</t>
    </rPh>
    <rPh sb="2" eb="3">
      <t>リョウ</t>
    </rPh>
    <phoneticPr fontId="1"/>
  </si>
  <si>
    <t>CY</t>
    <phoneticPr fontId="1"/>
  </si>
  <si>
    <t>前年</t>
    <rPh sb="0" eb="2">
      <t>ゼンネン</t>
    </rPh>
    <phoneticPr fontId="1"/>
  </si>
  <si>
    <t>（同月）</t>
    <rPh sb="1" eb="3">
      <t>ドウゲツ</t>
    </rPh>
    <phoneticPr fontId="1"/>
  </si>
  <si>
    <t>増減率</t>
    <rPh sb="0" eb="2">
      <t>ゾウゲン</t>
    </rPh>
    <rPh sb="2" eb="3">
      <t>リツ</t>
    </rPh>
    <phoneticPr fontId="1"/>
  </si>
  <si>
    <t>年月</t>
    <rPh sb="0" eb="2">
      <t>ネンゲツ</t>
    </rPh>
    <phoneticPr fontId="1"/>
  </si>
  <si>
    <t>4月　</t>
    <rPh sb="1" eb="2">
      <t>ガツ</t>
    </rPh>
    <phoneticPr fontId="1"/>
  </si>
  <si>
    <t>5月　</t>
    <rPh sb="1" eb="2">
      <t>ガツ</t>
    </rPh>
    <phoneticPr fontId="1"/>
  </si>
  <si>
    <t>6月　</t>
    <rPh sb="1" eb="2">
      <t>ガツ</t>
    </rPh>
    <phoneticPr fontId="1"/>
  </si>
  <si>
    <t>7月　</t>
    <rPh sb="1" eb="2">
      <t>ガツ</t>
    </rPh>
    <phoneticPr fontId="1"/>
  </si>
  <si>
    <t>8月　</t>
    <rPh sb="1" eb="2">
      <t>ガツ</t>
    </rPh>
    <phoneticPr fontId="1"/>
  </si>
  <si>
    <t>9月　</t>
    <rPh sb="1" eb="2">
      <t>ガツ</t>
    </rPh>
    <phoneticPr fontId="1"/>
  </si>
  <si>
    <t>10月　</t>
    <rPh sb="2" eb="3">
      <t>ガツ</t>
    </rPh>
    <phoneticPr fontId="1"/>
  </si>
  <si>
    <t>11月　</t>
    <rPh sb="2" eb="3">
      <t>ガツ</t>
    </rPh>
    <phoneticPr fontId="1"/>
  </si>
  <si>
    <t>12月　</t>
    <rPh sb="2" eb="3">
      <t>ガツ</t>
    </rPh>
    <phoneticPr fontId="1"/>
  </si>
  <si>
    <t>2月　</t>
    <rPh sb="1" eb="2">
      <t>ガツ</t>
    </rPh>
    <phoneticPr fontId="1"/>
  </si>
  <si>
    <t>3月　</t>
    <rPh sb="1" eb="2">
      <t>ガツ</t>
    </rPh>
    <phoneticPr fontId="1"/>
  </si>
  <si>
    <t>（注）</t>
    <rPh sb="1" eb="2">
      <t>チュウ</t>
    </rPh>
    <phoneticPr fontId="1"/>
  </si>
  <si>
    <t>めん類</t>
    <rPh sb="2" eb="3">
      <t>ルイ</t>
    </rPh>
    <phoneticPr fontId="1"/>
  </si>
  <si>
    <t>パン</t>
    <phoneticPr fontId="1"/>
  </si>
  <si>
    <t>食パン</t>
    <rPh sb="0" eb="1">
      <t>ショク</t>
    </rPh>
    <phoneticPr fontId="1"/>
  </si>
  <si>
    <t>菓子パン</t>
    <rPh sb="0" eb="2">
      <t>カシ</t>
    </rPh>
    <phoneticPr fontId="1"/>
  </si>
  <si>
    <t>その他パン</t>
    <rPh sb="2" eb="3">
      <t>タ</t>
    </rPh>
    <phoneticPr fontId="1"/>
  </si>
  <si>
    <t>生めん類</t>
    <rPh sb="0" eb="1">
      <t>ナマ</t>
    </rPh>
    <rPh sb="3" eb="4">
      <t>ルイ</t>
    </rPh>
    <phoneticPr fontId="1"/>
  </si>
  <si>
    <t>乾めん類</t>
    <rPh sb="0" eb="1">
      <t>カン</t>
    </rPh>
    <rPh sb="3" eb="4">
      <t>ルイ</t>
    </rPh>
    <phoneticPr fontId="1"/>
  </si>
  <si>
    <t>マカロニ類</t>
    <rPh sb="4" eb="5">
      <t>ルイ</t>
    </rPh>
    <phoneticPr fontId="1"/>
  </si>
  <si>
    <t>即席
めん類</t>
    <rPh sb="0" eb="2">
      <t>ソクセキ</t>
    </rPh>
    <rPh sb="5" eb="6">
      <t>ルイ</t>
    </rPh>
    <phoneticPr fontId="1"/>
  </si>
  <si>
    <t>学給パン</t>
    <rPh sb="0" eb="1">
      <t>ガク</t>
    </rPh>
    <rPh sb="1" eb="2">
      <t>キュウ</t>
    </rPh>
    <phoneticPr fontId="1"/>
  </si>
  <si>
    <t>ラウンドにより計が一致しない場合がある。</t>
    <rPh sb="7" eb="8">
      <t>ケイ</t>
    </rPh>
    <rPh sb="9" eb="11">
      <t>イッチ</t>
    </rPh>
    <rPh sb="14" eb="16">
      <t>バアイ</t>
    </rPh>
    <phoneticPr fontId="1"/>
  </si>
  <si>
    <t>Ⅰ－３　パン製品及びめん製品の生産動向</t>
    <rPh sb="6" eb="8">
      <t>セイヒン</t>
    </rPh>
    <rPh sb="8" eb="9">
      <t>オヨ</t>
    </rPh>
    <rPh sb="12" eb="14">
      <t>セイヒン</t>
    </rPh>
    <rPh sb="15" eb="17">
      <t>セイサン</t>
    </rPh>
    <rPh sb="17" eb="19">
      <t>ドウコウ</t>
    </rPh>
    <phoneticPr fontId="1"/>
  </si>
  <si>
    <t>CYは１月～12月である。また、前年（同月）比は、トン単位で算出して得たもの。</t>
    <rPh sb="4" eb="5">
      <t>ガツ</t>
    </rPh>
    <rPh sb="8" eb="9">
      <t>ガツ</t>
    </rPh>
    <rPh sb="16" eb="18">
      <t>ゼンネン</t>
    </rPh>
    <rPh sb="19" eb="21">
      <t>ドウゲツ</t>
    </rPh>
    <rPh sb="22" eb="23">
      <t>ヒ</t>
    </rPh>
    <rPh sb="27" eb="29">
      <t>タンイ</t>
    </rPh>
    <rPh sb="30" eb="32">
      <t>サンシュツ</t>
    </rPh>
    <rPh sb="34" eb="35">
      <t>エ</t>
    </rPh>
    <phoneticPr fontId="1"/>
  </si>
  <si>
    <t>（単位：トン、％）</t>
    <rPh sb="1" eb="3">
      <t>タンイ</t>
    </rPh>
    <phoneticPr fontId="1"/>
  </si>
  <si>
    <t>資料： 農林水産省 「米麦加工食品の生産動態」(平成２２年３月まで）、農林水産省「食品製造業の生産動向」（平成２２年４月以降）</t>
    <rPh sb="0" eb="2">
      <t>シリョウ</t>
    </rPh>
    <rPh sb="4" eb="6">
      <t>ノウリン</t>
    </rPh>
    <rPh sb="6" eb="8">
      <t>スイサン</t>
    </rPh>
    <rPh sb="8" eb="9">
      <t>ショウ</t>
    </rPh>
    <rPh sb="11" eb="13">
      <t>ベイバク</t>
    </rPh>
    <rPh sb="13" eb="15">
      <t>カコウ</t>
    </rPh>
    <rPh sb="15" eb="17">
      <t>ショクヒン</t>
    </rPh>
    <rPh sb="18" eb="20">
      <t>セイサン</t>
    </rPh>
    <rPh sb="20" eb="22">
      <t>ドウタイ</t>
    </rPh>
    <rPh sb="24" eb="26">
      <t>ヘイセイ</t>
    </rPh>
    <rPh sb="28" eb="29">
      <t>ネン</t>
    </rPh>
    <rPh sb="30" eb="31">
      <t>ガツ</t>
    </rPh>
    <rPh sb="35" eb="37">
      <t>ノウリン</t>
    </rPh>
    <rPh sb="37" eb="40">
      <t>スイサンショウ</t>
    </rPh>
    <rPh sb="41" eb="43">
      <t>ショクヒン</t>
    </rPh>
    <rPh sb="43" eb="46">
      <t>セイゾウギョウ</t>
    </rPh>
    <rPh sb="47" eb="49">
      <t>セイサン</t>
    </rPh>
    <rPh sb="49" eb="51">
      <t>ドウコウ</t>
    </rPh>
    <rPh sb="53" eb="55">
      <t>ヘイセイ</t>
    </rPh>
    <rPh sb="57" eb="58">
      <t>ネン</t>
    </rPh>
    <rPh sb="59" eb="60">
      <t>ガツ</t>
    </rPh>
    <rPh sb="60" eb="62">
      <t>イコウ</t>
    </rPh>
    <phoneticPr fontId="1"/>
  </si>
  <si>
    <t>学給パン及び生めん類は四半期ごとの取りまとめ。</t>
    <rPh sb="0" eb="1">
      <t>ガク</t>
    </rPh>
    <rPh sb="1" eb="2">
      <t>キュウ</t>
    </rPh>
    <rPh sb="4" eb="5">
      <t>オヨ</t>
    </rPh>
    <rPh sb="6" eb="7">
      <t>ナマ</t>
    </rPh>
    <rPh sb="9" eb="10">
      <t>ルイ</t>
    </rPh>
    <rPh sb="11" eb="12">
      <t>シ</t>
    </rPh>
    <rPh sb="12" eb="14">
      <t>ハンキ</t>
    </rPh>
    <rPh sb="17" eb="18">
      <t>ト</t>
    </rPh>
    <phoneticPr fontId="1"/>
  </si>
  <si>
    <t>めん類の生産量合計は公表されている生めん類、乾めん類、即席めん類及びマカロニ類の値を米穀機構で合計したもの。</t>
    <rPh sb="2" eb="3">
      <t>ルイ</t>
    </rPh>
    <rPh sb="4" eb="6">
      <t>セイサン</t>
    </rPh>
    <rPh sb="6" eb="7">
      <t>リョウ</t>
    </rPh>
    <rPh sb="7" eb="9">
      <t>ゴウケイ</t>
    </rPh>
    <rPh sb="10" eb="12">
      <t>コウヒョウ</t>
    </rPh>
    <rPh sb="17" eb="18">
      <t>ナマ</t>
    </rPh>
    <rPh sb="20" eb="21">
      <t>ルイ</t>
    </rPh>
    <rPh sb="22" eb="23">
      <t>カン</t>
    </rPh>
    <rPh sb="25" eb="26">
      <t>ルイ</t>
    </rPh>
    <rPh sb="27" eb="29">
      <t>ソクセキ</t>
    </rPh>
    <rPh sb="31" eb="32">
      <t>ルイ</t>
    </rPh>
    <rPh sb="32" eb="33">
      <t>オヨ</t>
    </rPh>
    <rPh sb="38" eb="39">
      <t>ルイ</t>
    </rPh>
    <rPh sb="40" eb="41">
      <t>アタイ</t>
    </rPh>
    <rPh sb="42" eb="44">
      <t>ベイコク</t>
    </rPh>
    <rPh sb="44" eb="46">
      <t>キコウ</t>
    </rPh>
    <rPh sb="47" eb="49">
      <t>ゴウケイ</t>
    </rPh>
    <phoneticPr fontId="1"/>
  </si>
  <si>
    <t>平成10年</t>
    <rPh sb="0" eb="2">
      <t>ヘイセイ</t>
    </rPh>
    <rPh sb="4" eb="5">
      <t>ネン</t>
    </rPh>
    <phoneticPr fontId="1"/>
  </si>
  <si>
    <t>▲0.0</t>
    <phoneticPr fontId="1"/>
  </si>
  <si>
    <t>令和元</t>
    <rPh sb="0" eb="2">
      <t>レイワ</t>
    </rPh>
    <rPh sb="2" eb="3">
      <t>ガン</t>
    </rPh>
    <phoneticPr fontId="1"/>
  </si>
  <si>
    <t>5年1月</t>
    <rPh sb="1" eb="2">
      <t>ネン</t>
    </rPh>
    <rPh sb="3" eb="4">
      <t>ガツ</t>
    </rPh>
    <phoneticPr fontId="1"/>
  </si>
  <si>
    <t>6年1月</t>
    <rPh sb="1" eb="2">
      <t>ネン</t>
    </rPh>
    <rPh sb="3" eb="4">
      <t>ガツ</t>
    </rPh>
    <phoneticPr fontId="1"/>
  </si>
  <si>
    <t>6年累計</t>
    <rPh sb="1" eb="2">
      <t>ネン</t>
    </rPh>
    <rPh sb="2" eb="4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</si>
</sst>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 "/>
    <numFmt numFmtId="178" formatCode="0.0;&quot;▲ &quot;0.0"/>
    <numFmt numFmtId="179" formatCode="#,##0.0;&quot;▲ &quot;#,##0.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4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Border="1">
      <alignment vertical="center"/>
    </xf>
    <xf numFmtId="177" fontId="0" fillId="0" borderId="3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177" fontId="0" fillId="0" borderId="7" xfId="0" applyNumberFormat="1" applyFill="1" applyBorder="1" applyAlignment="1">
      <alignment horizontal="center"/>
    </xf>
    <xf numFmtId="177" fontId="3" fillId="0" borderId="8" xfId="0" applyNumberFormat="1" applyFont="1" applyFill="1" applyBorder="1" applyAlignment="1">
      <alignment horizontal="center"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center" vertical="top"/>
    </xf>
    <xf numFmtId="177" fontId="0" fillId="0" borderId="12" xfId="0" applyNumberFormat="1" applyFill="1" applyBorder="1" applyAlignment="1">
      <alignment horizontal="center" vertical="top"/>
    </xf>
    <xf numFmtId="176" fontId="0" fillId="0" borderId="13" xfId="0" applyNumberFormat="1" applyFill="1" applyBorder="1">
      <alignment vertic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top"/>
    </xf>
    <xf numFmtId="176" fontId="0" fillId="0" borderId="15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176" fontId="2" fillId="0" borderId="20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13" xfId="0" applyNumberFormat="1" applyBorder="1">
      <alignment vertical="center"/>
    </xf>
    <xf numFmtId="49" fontId="0" fillId="0" borderId="6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22" xfId="0" applyNumberFormat="1" applyFill="1" applyBorder="1" applyAlignment="1">
      <alignment horizontal="right" vertical="center"/>
    </xf>
    <xf numFmtId="178" fontId="0" fillId="0" borderId="1" xfId="0" applyNumberFormat="1" applyFill="1" applyBorder="1">
      <alignment vertical="center"/>
    </xf>
    <xf numFmtId="179" fontId="0" fillId="0" borderId="1" xfId="0" applyNumberFormat="1" applyFill="1" applyBorder="1">
      <alignment vertical="center"/>
    </xf>
    <xf numFmtId="179" fontId="0" fillId="0" borderId="1" xfId="0" applyNumberFormat="1" applyBorder="1">
      <alignment vertical="center"/>
    </xf>
    <xf numFmtId="179" fontId="0" fillId="0" borderId="2" xfId="0" applyNumberFormat="1" applyFill="1" applyBorder="1">
      <alignment vertical="center"/>
    </xf>
    <xf numFmtId="179" fontId="0" fillId="0" borderId="3" xfId="0" applyNumberFormat="1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Fill="1" applyBorder="1">
      <alignment vertical="center"/>
    </xf>
    <xf numFmtId="178" fontId="0" fillId="0" borderId="3" xfId="0" applyNumberFormat="1" applyFill="1" applyBorder="1">
      <alignment vertical="center"/>
    </xf>
    <xf numFmtId="178" fontId="0" fillId="0" borderId="21" xfId="0" applyNumberFormat="1" applyFill="1" applyBorder="1" applyAlignment="1">
      <alignment vertical="center"/>
    </xf>
    <xf numFmtId="178" fontId="2" fillId="0" borderId="19" xfId="0" applyNumberFormat="1" applyFont="1" applyFill="1" applyBorder="1">
      <alignment vertical="center"/>
    </xf>
    <xf numFmtId="176" fontId="5" fillId="0" borderId="0" xfId="0" applyNumberFormat="1" applyFont="1">
      <alignment vertical="center"/>
    </xf>
    <xf numFmtId="179" fontId="2" fillId="0" borderId="19" xfId="0" applyNumberFormat="1" applyFont="1" applyFill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22" xfId="0" applyNumberFormat="1" applyFill="1" applyBorder="1" applyAlignment="1">
      <alignment horizontal="right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24" xfId="0" applyNumberForma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</cellXfs>
  <cellStyles count="1">
    <cellStyle name="標準" xfId="0" builtinId="0"/>
  </cellStyles>
  <dxfs count="1">
    <dxf>
      <font>
        <b val="0"/>
        <i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0</xdr:col>
      <xdr:colOff>0</xdr:colOff>
      <xdr:row>6</xdr:row>
      <xdr:rowOff>0</xdr:rowOff>
    </xdr:to>
    <xdr:sp macro="" textlink="">
      <xdr:nvSpPr>
        <xdr:cNvPr id="5801" name="Line 1"/>
        <xdr:cNvSpPr>
          <a:spLocks noChangeShapeType="1"/>
        </xdr:cNvSpPr>
      </xdr:nvSpPr>
      <xdr:spPr bwMode="auto">
        <a:xfrm>
          <a:off x="0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0</xdr:col>
      <xdr:colOff>0</xdr:colOff>
      <xdr:row>6</xdr:row>
      <xdr:rowOff>0</xdr:rowOff>
    </xdr:to>
    <xdr:sp macro="" textlink="">
      <xdr:nvSpPr>
        <xdr:cNvPr id="5802" name="Line 2"/>
        <xdr:cNvSpPr>
          <a:spLocks noChangeShapeType="1"/>
        </xdr:cNvSpPr>
      </xdr:nvSpPr>
      <xdr:spPr bwMode="auto">
        <a:xfrm>
          <a:off x="0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0</xdr:col>
      <xdr:colOff>0</xdr:colOff>
      <xdr:row>6</xdr:row>
      <xdr:rowOff>0</xdr:rowOff>
    </xdr:to>
    <xdr:sp macro="" textlink="">
      <xdr:nvSpPr>
        <xdr:cNvPr id="5803" name="Line 3"/>
        <xdr:cNvSpPr>
          <a:spLocks noChangeShapeType="1"/>
        </xdr:cNvSpPr>
      </xdr:nvSpPr>
      <xdr:spPr bwMode="auto">
        <a:xfrm>
          <a:off x="0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</xdr:row>
      <xdr:rowOff>28575</xdr:rowOff>
    </xdr:from>
    <xdr:to>
      <xdr:col>3</xdr:col>
      <xdr:colOff>161925</xdr:colOff>
      <xdr:row>6</xdr:row>
      <xdr:rowOff>0</xdr:rowOff>
    </xdr:to>
    <xdr:sp macro="" textlink="">
      <xdr:nvSpPr>
        <xdr:cNvPr id="5804" name="Line 4"/>
        <xdr:cNvSpPr>
          <a:spLocks noChangeShapeType="1"/>
        </xdr:cNvSpPr>
      </xdr:nvSpPr>
      <xdr:spPr bwMode="auto">
        <a:xfrm>
          <a:off x="209550" y="447675"/>
          <a:ext cx="76200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0</xdr:col>
      <xdr:colOff>0</xdr:colOff>
      <xdr:row>6</xdr:row>
      <xdr:rowOff>0</xdr:rowOff>
    </xdr:to>
    <xdr:sp macro="" textlink="">
      <xdr:nvSpPr>
        <xdr:cNvPr id="5805" name="Line 5"/>
        <xdr:cNvSpPr>
          <a:spLocks noChangeShapeType="1"/>
        </xdr:cNvSpPr>
      </xdr:nvSpPr>
      <xdr:spPr bwMode="auto">
        <a:xfrm>
          <a:off x="0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0</xdr:col>
      <xdr:colOff>0</xdr:colOff>
      <xdr:row>6</xdr:row>
      <xdr:rowOff>0</xdr:rowOff>
    </xdr:to>
    <xdr:sp macro="" textlink="">
      <xdr:nvSpPr>
        <xdr:cNvPr id="5806" name="Line 6"/>
        <xdr:cNvSpPr>
          <a:spLocks noChangeShapeType="1"/>
        </xdr:cNvSpPr>
      </xdr:nvSpPr>
      <xdr:spPr bwMode="auto">
        <a:xfrm>
          <a:off x="0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28575</xdr:rowOff>
    </xdr:from>
    <xdr:to>
      <xdr:col>10</xdr:col>
      <xdr:colOff>0</xdr:colOff>
      <xdr:row>6</xdr:row>
      <xdr:rowOff>0</xdr:rowOff>
    </xdr:to>
    <xdr:sp macro="" textlink="">
      <xdr:nvSpPr>
        <xdr:cNvPr id="5807" name="Line 7"/>
        <xdr:cNvSpPr>
          <a:spLocks noChangeShapeType="1"/>
        </xdr:cNvSpPr>
      </xdr:nvSpPr>
      <xdr:spPr bwMode="auto">
        <a:xfrm>
          <a:off x="6296025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Q74"/>
  <sheetViews>
    <sheetView showGridLines="0" tabSelected="1" zoomScale="98" zoomScaleNormal="98" workbookViewId="0">
      <pane xSplit="4" ySplit="6" topLeftCell="E49" activePane="bottomRight" state="frozen"/>
      <selection pane="topRight" activeCell="E1" sqref="E1"/>
      <selection pane="bottomLeft" activeCell="A7" sqref="A7"/>
      <selection pane="bottomRight" activeCell="B49" sqref="B49:D49"/>
    </sheetView>
  </sheetViews>
  <sheetFormatPr defaultRowHeight="13.5" x14ac:dyDescent="0.15"/>
  <cols>
    <col min="1" max="1" width="2.375" customWidth="1"/>
    <col min="2" max="2" width="4.625" customWidth="1"/>
    <col min="3" max="3" width="3.625" customWidth="1"/>
    <col min="4" max="4" width="2.625" customWidth="1"/>
    <col min="5" max="5" width="15.875" bestFit="1" customWidth="1"/>
    <col min="6" max="6" width="10.625" style="3" bestFit="1" customWidth="1"/>
    <col min="7" max="8" width="11.375" style="3" bestFit="1" customWidth="1"/>
    <col min="9" max="9" width="10.125" style="3" bestFit="1" customWidth="1"/>
    <col min="10" max="10" width="10" style="3" customWidth="1"/>
    <col min="11" max="11" width="11.75" customWidth="1"/>
    <col min="12" max="12" width="9.5" style="3" bestFit="1" customWidth="1"/>
    <col min="13" max="14" width="13.625" style="3" bestFit="1" customWidth="1"/>
    <col min="15" max="15" width="11.375" style="3" bestFit="1" customWidth="1"/>
    <col min="16" max="16" width="10.5" style="3" customWidth="1"/>
    <col min="17" max="17" width="9.875" bestFit="1" customWidth="1"/>
  </cols>
  <sheetData>
    <row r="1" spans="2:16" ht="18.75" x14ac:dyDescent="0.15">
      <c r="B1" s="9" t="s">
        <v>30</v>
      </c>
      <c r="C1" s="7"/>
      <c r="D1" s="7"/>
      <c r="E1" s="7"/>
      <c r="F1" s="8"/>
      <c r="G1" s="8"/>
      <c r="H1" s="8"/>
      <c r="I1" s="8"/>
      <c r="J1" s="8"/>
      <c r="K1" s="7"/>
      <c r="L1" s="8"/>
      <c r="M1" s="8"/>
      <c r="N1" s="8"/>
      <c r="O1" s="8"/>
      <c r="P1" s="8"/>
    </row>
    <row r="2" spans="2:16" ht="14.25" thickBot="1" x14ac:dyDescent="0.2">
      <c r="B2" s="7"/>
      <c r="C2" s="7"/>
      <c r="D2" s="7"/>
      <c r="E2" s="10"/>
      <c r="F2" s="8"/>
      <c r="G2" s="8"/>
      <c r="H2" s="8"/>
      <c r="I2" s="8"/>
      <c r="J2" s="8"/>
      <c r="K2" s="10"/>
      <c r="L2" s="8"/>
      <c r="M2" s="8"/>
      <c r="N2" s="8"/>
      <c r="O2" s="8"/>
      <c r="P2" s="11" t="s">
        <v>32</v>
      </c>
    </row>
    <row r="3" spans="2:16" ht="20.100000000000001" customHeight="1" x14ac:dyDescent="0.15">
      <c r="B3" s="18"/>
      <c r="C3" s="89" t="s">
        <v>0</v>
      </c>
      <c r="D3" s="89"/>
      <c r="E3" s="79" t="s">
        <v>20</v>
      </c>
      <c r="F3" s="80"/>
      <c r="G3" s="80"/>
      <c r="H3" s="80"/>
      <c r="I3" s="80"/>
      <c r="J3" s="81"/>
      <c r="K3" s="79" t="s">
        <v>19</v>
      </c>
      <c r="L3" s="80"/>
      <c r="M3" s="80"/>
      <c r="N3" s="80"/>
      <c r="O3" s="80"/>
      <c r="P3" s="81"/>
    </row>
    <row r="4" spans="2:16" ht="15.95" customHeight="1" x14ac:dyDescent="0.15">
      <c r="B4" s="19"/>
      <c r="C4" s="12"/>
      <c r="D4" s="12"/>
      <c r="E4" s="29" t="s">
        <v>1</v>
      </c>
      <c r="F4" s="13" t="s">
        <v>3</v>
      </c>
      <c r="G4" s="14"/>
      <c r="H4" s="14"/>
      <c r="I4" s="14"/>
      <c r="J4" s="20"/>
      <c r="K4" s="29" t="s">
        <v>1</v>
      </c>
      <c r="L4" s="13" t="s">
        <v>3</v>
      </c>
      <c r="M4" s="14"/>
      <c r="N4" s="14"/>
      <c r="O4" s="86" t="s">
        <v>27</v>
      </c>
      <c r="P4" s="20"/>
    </row>
    <row r="5" spans="2:16" ht="27.75" customHeight="1" x14ac:dyDescent="0.15">
      <c r="B5" s="19"/>
      <c r="C5" s="12"/>
      <c r="D5" s="12"/>
      <c r="E5" s="30"/>
      <c r="F5" s="15" t="s">
        <v>4</v>
      </c>
      <c r="G5" s="16" t="s">
        <v>21</v>
      </c>
      <c r="H5" s="16" t="s">
        <v>22</v>
      </c>
      <c r="I5" s="16" t="s">
        <v>28</v>
      </c>
      <c r="J5" s="21" t="s">
        <v>23</v>
      </c>
      <c r="K5" s="30"/>
      <c r="L5" s="15" t="s">
        <v>4</v>
      </c>
      <c r="M5" s="16" t="s">
        <v>24</v>
      </c>
      <c r="N5" s="16" t="s">
        <v>25</v>
      </c>
      <c r="O5" s="87"/>
      <c r="P5" s="21" t="s">
        <v>26</v>
      </c>
    </row>
    <row r="6" spans="2:16" ht="15.95" customHeight="1" thickBot="1" x14ac:dyDescent="0.2">
      <c r="B6" s="82" t="s">
        <v>6</v>
      </c>
      <c r="C6" s="83"/>
      <c r="D6" s="25"/>
      <c r="E6" s="31" t="s">
        <v>2</v>
      </c>
      <c r="F6" s="26" t="s">
        <v>5</v>
      </c>
      <c r="G6" s="26"/>
      <c r="H6" s="26"/>
      <c r="I6" s="26"/>
      <c r="J6" s="27"/>
      <c r="K6" s="31" t="s">
        <v>2</v>
      </c>
      <c r="L6" s="26" t="s">
        <v>5</v>
      </c>
      <c r="M6" s="26"/>
      <c r="N6" s="26"/>
      <c r="O6" s="88"/>
      <c r="P6" s="27"/>
    </row>
    <row r="7" spans="2:16" ht="8.1" customHeight="1" x14ac:dyDescent="0.15">
      <c r="B7" s="84"/>
      <c r="C7" s="85"/>
      <c r="D7" s="85"/>
      <c r="E7" s="32"/>
      <c r="F7" s="4"/>
      <c r="G7" s="5"/>
      <c r="H7" s="5"/>
      <c r="I7" s="5"/>
      <c r="J7" s="23"/>
      <c r="K7" s="32"/>
      <c r="L7" s="4"/>
      <c r="M7" s="5"/>
      <c r="N7" s="5"/>
      <c r="O7" s="5"/>
      <c r="P7" s="23"/>
    </row>
    <row r="8" spans="2:16" s="1" customFormat="1" ht="18.75" customHeight="1" x14ac:dyDescent="0.15">
      <c r="B8" s="63" t="s">
        <v>36</v>
      </c>
      <c r="C8" s="64"/>
      <c r="D8" s="64"/>
      <c r="E8" s="32">
        <v>1234466</v>
      </c>
      <c r="F8" s="49">
        <v>0.6</v>
      </c>
      <c r="G8" s="5">
        <v>610970</v>
      </c>
      <c r="H8" s="5">
        <v>379246</v>
      </c>
      <c r="I8" s="5">
        <v>44830</v>
      </c>
      <c r="J8" s="23">
        <v>199420</v>
      </c>
      <c r="K8" s="32">
        <v>1422948</v>
      </c>
      <c r="L8" s="48">
        <v>-1.3</v>
      </c>
      <c r="M8" s="5">
        <v>691951</v>
      </c>
      <c r="N8" s="5">
        <v>248939</v>
      </c>
      <c r="O8" s="5">
        <v>317630</v>
      </c>
      <c r="P8" s="23">
        <v>164428</v>
      </c>
    </row>
    <row r="9" spans="2:16" s="1" customFormat="1" ht="18.75" customHeight="1" x14ac:dyDescent="0.15">
      <c r="B9" s="63">
        <v>11</v>
      </c>
      <c r="C9" s="64"/>
      <c r="D9" s="64"/>
      <c r="E9" s="32">
        <v>1250460</v>
      </c>
      <c r="F9" s="49">
        <v>1.3</v>
      </c>
      <c r="G9" s="5">
        <v>617612</v>
      </c>
      <c r="H9" s="5">
        <v>380848</v>
      </c>
      <c r="I9" s="5">
        <v>43950</v>
      </c>
      <c r="J9" s="23">
        <v>208050</v>
      </c>
      <c r="K9" s="32">
        <v>1433343</v>
      </c>
      <c r="L9" s="48">
        <v>0.73052564113376661</v>
      </c>
      <c r="M9" s="5">
        <v>686298</v>
      </c>
      <c r="N9" s="5">
        <v>242047</v>
      </c>
      <c r="O9" s="5">
        <v>336684</v>
      </c>
      <c r="P9" s="23">
        <v>168314</v>
      </c>
    </row>
    <row r="10" spans="2:16" s="1" customFormat="1" ht="18.75" customHeight="1" x14ac:dyDescent="0.15">
      <c r="B10" s="63">
        <v>12</v>
      </c>
      <c r="C10" s="64"/>
      <c r="D10" s="64"/>
      <c r="E10" s="32">
        <v>1278658</v>
      </c>
      <c r="F10" s="49">
        <v>2.2999999999999998</v>
      </c>
      <c r="G10" s="5">
        <v>618675</v>
      </c>
      <c r="H10" s="5">
        <v>382332</v>
      </c>
      <c r="I10" s="5">
        <v>42654</v>
      </c>
      <c r="J10" s="23">
        <v>234997</v>
      </c>
      <c r="K10" s="32">
        <v>1420768</v>
      </c>
      <c r="L10" s="48">
        <v>-0.87731966458829902</v>
      </c>
      <c r="M10" s="5">
        <v>686719</v>
      </c>
      <c r="N10" s="5">
        <v>235072</v>
      </c>
      <c r="O10" s="5">
        <v>342933</v>
      </c>
      <c r="P10" s="23">
        <v>156044</v>
      </c>
    </row>
    <row r="11" spans="2:16" s="1" customFormat="1" ht="18.75" customHeight="1" x14ac:dyDescent="0.15">
      <c r="B11" s="63">
        <v>13</v>
      </c>
      <c r="C11" s="64"/>
      <c r="D11" s="64"/>
      <c r="E11" s="32">
        <v>1272372</v>
      </c>
      <c r="F11" s="49">
        <v>-0.5</v>
      </c>
      <c r="G11" s="5">
        <v>625091</v>
      </c>
      <c r="H11" s="5">
        <v>380835</v>
      </c>
      <c r="I11" s="5">
        <v>40504</v>
      </c>
      <c r="J11" s="23">
        <v>225942</v>
      </c>
      <c r="K11" s="32">
        <v>1440843</v>
      </c>
      <c r="L11" s="48">
        <v>1.4129681974819306</v>
      </c>
      <c r="M11" s="5">
        <v>696464</v>
      </c>
      <c r="N11" s="5">
        <v>238512</v>
      </c>
      <c r="O11" s="5">
        <v>356377</v>
      </c>
      <c r="P11" s="23">
        <v>149490</v>
      </c>
    </row>
    <row r="12" spans="2:16" s="1" customFormat="1" ht="18.75" customHeight="1" x14ac:dyDescent="0.15">
      <c r="B12" s="63">
        <v>14</v>
      </c>
      <c r="C12" s="64"/>
      <c r="D12" s="64"/>
      <c r="E12" s="32">
        <v>1245080</v>
      </c>
      <c r="F12" s="49">
        <v>-2</v>
      </c>
      <c r="G12" s="5">
        <v>618999</v>
      </c>
      <c r="H12" s="5">
        <v>370866</v>
      </c>
      <c r="I12" s="5">
        <v>38441</v>
      </c>
      <c r="J12" s="23">
        <v>216774</v>
      </c>
      <c r="K12" s="32">
        <v>1421473</v>
      </c>
      <c r="L12" s="48">
        <v>-1.344351882890777</v>
      </c>
      <c r="M12" s="5">
        <v>684968</v>
      </c>
      <c r="N12" s="5">
        <v>226373</v>
      </c>
      <c r="O12" s="5">
        <v>356375</v>
      </c>
      <c r="P12" s="23">
        <v>153757</v>
      </c>
    </row>
    <row r="13" spans="2:16" s="1" customFormat="1" ht="18.75" customHeight="1" x14ac:dyDescent="0.15">
      <c r="B13" s="63">
        <v>15</v>
      </c>
      <c r="C13" s="64"/>
      <c r="D13" s="64"/>
      <c r="E13" s="32">
        <v>1246677</v>
      </c>
      <c r="F13" s="49">
        <v>0.1</v>
      </c>
      <c r="G13" s="5">
        <v>624651</v>
      </c>
      <c r="H13" s="5">
        <v>365727</v>
      </c>
      <c r="I13" s="5">
        <v>37665</v>
      </c>
      <c r="J13" s="23">
        <v>218634</v>
      </c>
      <c r="K13" s="32">
        <v>1424719</v>
      </c>
      <c r="L13" s="48">
        <v>0.2</v>
      </c>
      <c r="M13" s="5">
        <v>675212</v>
      </c>
      <c r="N13" s="5">
        <v>230295</v>
      </c>
      <c r="O13" s="5">
        <v>364836</v>
      </c>
      <c r="P13" s="23">
        <v>154376</v>
      </c>
    </row>
    <row r="14" spans="2:16" s="1" customFormat="1" ht="18.75" customHeight="1" x14ac:dyDescent="0.15">
      <c r="B14" s="63">
        <v>16</v>
      </c>
      <c r="C14" s="64"/>
      <c r="D14" s="64"/>
      <c r="E14" s="32">
        <v>1242951</v>
      </c>
      <c r="F14" s="49">
        <v>-0.3</v>
      </c>
      <c r="G14" s="5">
        <v>611592</v>
      </c>
      <c r="H14" s="5">
        <v>374768</v>
      </c>
      <c r="I14" s="5">
        <v>35959</v>
      </c>
      <c r="J14" s="23">
        <v>220632</v>
      </c>
      <c r="K14" s="32">
        <v>1413555</v>
      </c>
      <c r="L14" s="48">
        <v>-0.8</v>
      </c>
      <c r="M14" s="5">
        <v>660619</v>
      </c>
      <c r="N14" s="5">
        <v>228428</v>
      </c>
      <c r="O14" s="5">
        <v>368003</v>
      </c>
      <c r="P14" s="23">
        <v>156505</v>
      </c>
    </row>
    <row r="15" spans="2:16" s="1" customFormat="1" ht="18.75" customHeight="1" x14ac:dyDescent="0.15">
      <c r="B15" s="63">
        <v>17</v>
      </c>
      <c r="C15" s="64"/>
      <c r="D15" s="64"/>
      <c r="E15" s="32">
        <v>1231511.1499999999</v>
      </c>
      <c r="F15" s="49">
        <v>-0.92037819672698618</v>
      </c>
      <c r="G15" s="5">
        <v>601551.625</v>
      </c>
      <c r="H15" s="5">
        <v>371629.25</v>
      </c>
      <c r="I15" s="5">
        <v>34986.300000000003</v>
      </c>
      <c r="J15" s="23">
        <v>223343.97500000001</v>
      </c>
      <c r="K15" s="32">
        <v>1367960.21104</v>
      </c>
      <c r="L15" s="48">
        <v>-3.2255404961250207</v>
      </c>
      <c r="M15" s="5">
        <v>631161.17500000005</v>
      </c>
      <c r="N15" s="5">
        <v>220256.77499999999</v>
      </c>
      <c r="O15" s="5">
        <v>355605.9</v>
      </c>
      <c r="P15" s="23">
        <v>160936.36103999999</v>
      </c>
    </row>
    <row r="16" spans="2:16" s="1" customFormat="1" ht="18.75" customHeight="1" x14ac:dyDescent="0.15">
      <c r="B16" s="63">
        <v>18</v>
      </c>
      <c r="C16" s="64"/>
      <c r="D16" s="71"/>
      <c r="E16" s="38">
        <v>1217522.7662758809</v>
      </c>
      <c r="F16" s="50">
        <v>-1.135871463617633</v>
      </c>
      <c r="G16" s="38">
        <v>595517.73771753744</v>
      </c>
      <c r="H16" s="38">
        <v>366872.69840316125</v>
      </c>
      <c r="I16" s="38">
        <v>33217.790738271004</v>
      </c>
      <c r="J16" s="23">
        <v>221915.43941691145</v>
      </c>
      <c r="K16" s="39">
        <v>1323600.2562966344</v>
      </c>
      <c r="L16" s="53">
        <v>-3.2427810681452911</v>
      </c>
      <c r="M16" s="38">
        <v>602809.47870985884</v>
      </c>
      <c r="N16" s="38">
        <v>203264.2619114804</v>
      </c>
      <c r="O16" s="38">
        <v>350006.89559999999</v>
      </c>
      <c r="P16" s="40">
        <v>167520.88183999999</v>
      </c>
    </row>
    <row r="17" spans="2:16" s="1" customFormat="1" ht="18.75" customHeight="1" x14ac:dyDescent="0.15">
      <c r="B17" s="63">
        <v>19</v>
      </c>
      <c r="C17" s="64"/>
      <c r="D17" s="71"/>
      <c r="E17" s="44">
        <v>1210598</v>
      </c>
      <c r="F17" s="50">
        <v>-0.6</v>
      </c>
      <c r="G17" s="38">
        <v>575110</v>
      </c>
      <c r="H17" s="38">
        <v>383814</v>
      </c>
      <c r="I17" s="38">
        <v>32575</v>
      </c>
      <c r="J17" s="23">
        <v>219099</v>
      </c>
      <c r="K17" s="38">
        <v>1319118</v>
      </c>
      <c r="L17" s="53">
        <v>-0.3</v>
      </c>
      <c r="M17" s="38">
        <v>596006</v>
      </c>
      <c r="N17" s="38">
        <v>199154</v>
      </c>
      <c r="O17" s="38">
        <v>353931</v>
      </c>
      <c r="P17" s="40">
        <v>170027</v>
      </c>
    </row>
    <row r="18" spans="2:16" s="1" customFormat="1" ht="18.75" customHeight="1" x14ac:dyDescent="0.15">
      <c r="B18" s="63">
        <v>20</v>
      </c>
      <c r="C18" s="64"/>
      <c r="D18" s="71"/>
      <c r="E18" s="44">
        <v>1181011</v>
      </c>
      <c r="F18" s="50">
        <v>-2.4</v>
      </c>
      <c r="G18" s="38">
        <v>577964</v>
      </c>
      <c r="H18" s="38">
        <v>357643</v>
      </c>
      <c r="I18" s="38">
        <v>32258</v>
      </c>
      <c r="J18" s="23">
        <v>213146</v>
      </c>
      <c r="K18" s="44">
        <v>1277165</v>
      </c>
      <c r="L18" s="53">
        <v>-3.2</v>
      </c>
      <c r="M18" s="38">
        <v>586778</v>
      </c>
      <c r="N18" s="38">
        <v>202139</v>
      </c>
      <c r="O18" s="38">
        <v>323326</v>
      </c>
      <c r="P18" s="40">
        <v>164925</v>
      </c>
    </row>
    <row r="19" spans="2:16" s="1" customFormat="1" ht="18.75" customHeight="1" x14ac:dyDescent="0.15">
      <c r="B19" s="63">
        <v>21</v>
      </c>
      <c r="C19" s="64"/>
      <c r="D19" s="71"/>
      <c r="E19" s="44">
        <v>1178541</v>
      </c>
      <c r="F19" s="50">
        <v>-0.2</v>
      </c>
      <c r="G19" s="38">
        <v>572745</v>
      </c>
      <c r="H19" s="38">
        <v>357128</v>
      </c>
      <c r="I19" s="38">
        <v>29351</v>
      </c>
      <c r="J19" s="23">
        <v>219317</v>
      </c>
      <c r="K19" s="44">
        <v>1264726</v>
      </c>
      <c r="L19" s="53">
        <v>-1</v>
      </c>
      <c r="M19" s="38">
        <v>569665</v>
      </c>
      <c r="N19" s="38">
        <v>193422</v>
      </c>
      <c r="O19" s="38">
        <v>345793</v>
      </c>
      <c r="P19" s="40">
        <v>155847</v>
      </c>
    </row>
    <row r="20" spans="2:16" s="1" customFormat="1" ht="18.75" customHeight="1" x14ac:dyDescent="0.15">
      <c r="B20" s="63">
        <v>22</v>
      </c>
      <c r="C20" s="64"/>
      <c r="D20" s="71"/>
      <c r="E20" s="44">
        <v>1196187</v>
      </c>
      <c r="F20" s="50">
        <v>1.5</v>
      </c>
      <c r="G20" s="38">
        <v>575976</v>
      </c>
      <c r="H20" s="38">
        <v>375451</v>
      </c>
      <c r="I20" s="38">
        <v>29779</v>
      </c>
      <c r="J20" s="23">
        <v>214980</v>
      </c>
      <c r="K20" s="44">
        <f>SUM(M20:P20)</f>
        <v>1250536</v>
      </c>
      <c r="L20" s="53">
        <v>-1.5</v>
      </c>
      <c r="M20" s="38">
        <v>554766</v>
      </c>
      <c r="N20" s="38">
        <v>202715</v>
      </c>
      <c r="O20" s="38">
        <v>332289</v>
      </c>
      <c r="P20" s="40">
        <v>160766</v>
      </c>
    </row>
    <row r="21" spans="2:16" s="1" customFormat="1" ht="18.75" customHeight="1" x14ac:dyDescent="0.15">
      <c r="B21" s="63">
        <v>23</v>
      </c>
      <c r="C21" s="64"/>
      <c r="D21" s="71"/>
      <c r="E21" s="44">
        <v>1214851</v>
      </c>
      <c r="F21" s="50">
        <v>1.6</v>
      </c>
      <c r="G21" s="38">
        <v>580058</v>
      </c>
      <c r="H21" s="38">
        <v>391547</v>
      </c>
      <c r="I21" s="38">
        <v>28207</v>
      </c>
      <c r="J21" s="23">
        <v>215038</v>
      </c>
      <c r="K21" s="44">
        <f>SUM(M21:P21)</f>
        <v>1283188</v>
      </c>
      <c r="L21" s="53">
        <v>2.4900000000000002</v>
      </c>
      <c r="M21" s="38">
        <v>548098</v>
      </c>
      <c r="N21" s="38">
        <v>209109</v>
      </c>
      <c r="O21" s="38">
        <v>361191</v>
      </c>
      <c r="P21" s="40">
        <v>164790</v>
      </c>
    </row>
    <row r="22" spans="2:16" s="1" customFormat="1" ht="18.75" customHeight="1" x14ac:dyDescent="0.15">
      <c r="B22" s="63">
        <v>24</v>
      </c>
      <c r="C22" s="64"/>
      <c r="D22" s="71"/>
      <c r="E22" s="39">
        <v>1219100</v>
      </c>
      <c r="F22" s="50">
        <v>0.3</v>
      </c>
      <c r="G22" s="38">
        <v>580349</v>
      </c>
      <c r="H22" s="38">
        <v>392015</v>
      </c>
      <c r="I22" s="38">
        <v>25784</v>
      </c>
      <c r="J22" s="23">
        <v>220951</v>
      </c>
      <c r="K22" s="44">
        <v>1262712</v>
      </c>
      <c r="L22" s="53">
        <f>(K22-K21)/K21*100</f>
        <v>-1.5957131768688608</v>
      </c>
      <c r="M22" s="38">
        <v>541731</v>
      </c>
      <c r="N22" s="38">
        <v>204169</v>
      </c>
      <c r="O22" s="38">
        <v>363324</v>
      </c>
      <c r="P22" s="40">
        <v>159627</v>
      </c>
    </row>
    <row r="23" spans="2:16" s="1" customFormat="1" ht="18.75" customHeight="1" x14ac:dyDescent="0.15">
      <c r="B23" s="63">
        <v>25</v>
      </c>
      <c r="C23" s="64"/>
      <c r="D23" s="71"/>
      <c r="E23" s="39">
        <v>1226019</v>
      </c>
      <c r="F23" s="50">
        <v>0.6</v>
      </c>
      <c r="G23" s="38">
        <v>598143</v>
      </c>
      <c r="H23" s="38">
        <v>383514</v>
      </c>
      <c r="I23" s="38">
        <v>26133</v>
      </c>
      <c r="J23" s="23">
        <v>218230</v>
      </c>
      <c r="K23" s="44">
        <f>SUM(M23:P23)</f>
        <v>1323988</v>
      </c>
      <c r="L23" s="53">
        <f>(K23-K22)/K22*100</f>
        <v>4.8527296802437929</v>
      </c>
      <c r="M23" s="38">
        <v>562271</v>
      </c>
      <c r="N23" s="38">
        <v>213175</v>
      </c>
      <c r="O23" s="38">
        <v>385593</v>
      </c>
      <c r="P23" s="40">
        <v>162949</v>
      </c>
    </row>
    <row r="24" spans="2:16" s="1" customFormat="1" ht="18.75" customHeight="1" x14ac:dyDescent="0.15">
      <c r="B24" s="63">
        <v>26</v>
      </c>
      <c r="C24" s="64"/>
      <c r="D24" s="71"/>
      <c r="E24" s="39">
        <v>1234270</v>
      </c>
      <c r="F24" s="50">
        <v>0.7</v>
      </c>
      <c r="G24" s="38">
        <v>608447</v>
      </c>
      <c r="H24" s="38">
        <v>386578</v>
      </c>
      <c r="I24" s="38">
        <v>25640</v>
      </c>
      <c r="J24" s="23">
        <v>213606</v>
      </c>
      <c r="K24" s="44">
        <f>SUM(M24:P24)</f>
        <v>1370885</v>
      </c>
      <c r="L24" s="53">
        <f>(K24-K23)/K23*100</f>
        <v>3.5421015900446227</v>
      </c>
      <c r="M24" s="38">
        <v>577550</v>
      </c>
      <c r="N24" s="38">
        <v>213273</v>
      </c>
      <c r="O24" s="38">
        <v>410156</v>
      </c>
      <c r="P24" s="40">
        <v>169906</v>
      </c>
    </row>
    <row r="25" spans="2:16" s="1" customFormat="1" ht="18.75" customHeight="1" x14ac:dyDescent="0.15">
      <c r="B25" s="63">
        <v>27</v>
      </c>
      <c r="C25" s="64"/>
      <c r="D25" s="71"/>
      <c r="E25" s="39">
        <v>1234177</v>
      </c>
      <c r="F25" s="60" t="s">
        <v>37</v>
      </c>
      <c r="G25" s="38">
        <v>604877</v>
      </c>
      <c r="H25" s="38">
        <v>403187</v>
      </c>
      <c r="I25" s="38">
        <v>24692</v>
      </c>
      <c r="J25" s="23">
        <v>201421</v>
      </c>
      <c r="K25" s="44">
        <f>SUM(M25:P25)</f>
        <v>1396253</v>
      </c>
      <c r="L25" s="53">
        <f>(K25-K24)/K24*100</f>
        <v>1.8504834468244964</v>
      </c>
      <c r="M25" s="38">
        <v>624084</v>
      </c>
      <c r="N25" s="38">
        <v>195105</v>
      </c>
      <c r="O25" s="38">
        <v>413879</v>
      </c>
      <c r="P25" s="40">
        <v>163185</v>
      </c>
    </row>
    <row r="26" spans="2:16" s="1" customFormat="1" ht="18.75" customHeight="1" x14ac:dyDescent="0.15">
      <c r="B26" s="63">
        <v>28</v>
      </c>
      <c r="C26" s="64"/>
      <c r="D26" s="71"/>
      <c r="E26" s="39">
        <v>1237915</v>
      </c>
      <c r="F26" s="60">
        <v>0.3</v>
      </c>
      <c r="G26" s="38">
        <v>604366</v>
      </c>
      <c r="H26" s="38">
        <v>403363</v>
      </c>
      <c r="I26" s="38">
        <v>24295</v>
      </c>
      <c r="J26" s="23">
        <v>205891</v>
      </c>
      <c r="K26" s="44">
        <f>SUM(M26:P26)</f>
        <v>1408734</v>
      </c>
      <c r="L26" s="53">
        <f>(K26-K25)/K25*100</f>
        <v>0.8938924392642309</v>
      </c>
      <c r="M26" s="38">
        <v>652131</v>
      </c>
      <c r="N26" s="38">
        <v>185724</v>
      </c>
      <c r="O26" s="38">
        <v>419016</v>
      </c>
      <c r="P26" s="40">
        <v>151863</v>
      </c>
    </row>
    <row r="27" spans="2:16" s="1" customFormat="1" ht="18.75" customHeight="1" x14ac:dyDescent="0.15">
      <c r="B27" s="63">
        <v>29</v>
      </c>
      <c r="C27" s="64"/>
      <c r="D27" s="71"/>
      <c r="E27" s="39">
        <v>1254062</v>
      </c>
      <c r="F27" s="60">
        <v>1.3</v>
      </c>
      <c r="G27" s="38">
        <v>601965</v>
      </c>
      <c r="H27" s="38">
        <v>409413</v>
      </c>
      <c r="I27" s="38">
        <v>24868</v>
      </c>
      <c r="J27" s="23">
        <v>217816</v>
      </c>
      <c r="K27" s="44">
        <v>1445092</v>
      </c>
      <c r="L27" s="53">
        <v>2.5808988779996791</v>
      </c>
      <c r="M27" s="38">
        <v>690632</v>
      </c>
      <c r="N27" s="38">
        <v>186472</v>
      </c>
      <c r="O27" s="38">
        <v>415950</v>
      </c>
      <c r="P27" s="40">
        <v>152038</v>
      </c>
    </row>
    <row r="28" spans="2:16" s="1" customFormat="1" ht="18.75" customHeight="1" x14ac:dyDescent="0.15">
      <c r="B28" s="63">
        <v>30</v>
      </c>
      <c r="C28" s="64"/>
      <c r="D28" s="71"/>
      <c r="E28" s="39">
        <v>1220746</v>
      </c>
      <c r="F28" s="60">
        <v>-2.7</v>
      </c>
      <c r="G28" s="38">
        <v>584825</v>
      </c>
      <c r="H28" s="38">
        <v>401028</v>
      </c>
      <c r="I28" s="38">
        <v>24354</v>
      </c>
      <c r="J28" s="23">
        <v>210539</v>
      </c>
      <c r="K28" s="44">
        <v>1472828</v>
      </c>
      <c r="L28" s="53">
        <v>1.9193241675962498</v>
      </c>
      <c r="M28" s="38">
        <v>711924</v>
      </c>
      <c r="N28" s="38">
        <v>187873</v>
      </c>
      <c r="O28" s="38">
        <v>420147</v>
      </c>
      <c r="P28" s="40">
        <v>152884</v>
      </c>
    </row>
    <row r="29" spans="2:16" s="1" customFormat="1" ht="18.75" customHeight="1" x14ac:dyDescent="0.15">
      <c r="B29" s="63" t="s">
        <v>38</v>
      </c>
      <c r="C29" s="64"/>
      <c r="D29" s="71"/>
      <c r="E29" s="39">
        <v>1247620</v>
      </c>
      <c r="F29" s="60">
        <v>2.2000000000000002</v>
      </c>
      <c r="G29" s="38">
        <v>596571</v>
      </c>
      <c r="H29" s="38">
        <v>407536</v>
      </c>
      <c r="I29" s="38">
        <v>24154</v>
      </c>
      <c r="J29" s="23">
        <v>219359</v>
      </c>
      <c r="K29" s="44">
        <v>1474586</v>
      </c>
      <c r="L29" s="53">
        <v>0.11936220658488295</v>
      </c>
      <c r="M29" s="38">
        <v>707854</v>
      </c>
      <c r="N29" s="38">
        <v>186022</v>
      </c>
      <c r="O29" s="38">
        <v>422408</v>
      </c>
      <c r="P29" s="40">
        <v>158302</v>
      </c>
    </row>
    <row r="30" spans="2:16" s="1" customFormat="1" ht="18.75" customHeight="1" x14ac:dyDescent="0.15">
      <c r="B30" s="61"/>
      <c r="C30" s="62">
        <v>2</v>
      </c>
      <c r="D30" s="62"/>
      <c r="E30" s="39">
        <v>1264926</v>
      </c>
      <c r="F30" s="60">
        <v>1.4</v>
      </c>
      <c r="G30" s="38">
        <v>607043</v>
      </c>
      <c r="H30" s="38">
        <v>414878</v>
      </c>
      <c r="I30" s="38">
        <v>20629</v>
      </c>
      <c r="J30" s="23">
        <v>222376</v>
      </c>
      <c r="K30" s="44">
        <v>1515994</v>
      </c>
      <c r="L30" s="53">
        <v>2.8</v>
      </c>
      <c r="M30" s="38">
        <v>740271</v>
      </c>
      <c r="N30" s="38">
        <v>196519</v>
      </c>
      <c r="O30" s="38">
        <v>411934</v>
      </c>
      <c r="P30" s="40">
        <v>167270</v>
      </c>
    </row>
    <row r="31" spans="2:16" s="1" customFormat="1" ht="18.75" customHeight="1" x14ac:dyDescent="0.15">
      <c r="B31" s="61"/>
      <c r="C31" s="62">
        <v>3</v>
      </c>
      <c r="D31" s="62"/>
      <c r="E31" s="39">
        <v>1242487</v>
      </c>
      <c r="F31" s="60">
        <v>-1.8</v>
      </c>
      <c r="G31" s="38">
        <v>578005</v>
      </c>
      <c r="H31" s="38">
        <v>416371</v>
      </c>
      <c r="I31" s="38">
        <v>23830</v>
      </c>
      <c r="J31" s="23">
        <v>224281</v>
      </c>
      <c r="K31" s="44">
        <f>SUM(M31:P31)</f>
        <v>1505445</v>
      </c>
      <c r="L31" s="53">
        <f>(K31-K30)/K30*100</f>
        <v>-0.69584708118897565</v>
      </c>
      <c r="M31" s="38">
        <v>759354</v>
      </c>
      <c r="N31" s="38">
        <v>190479</v>
      </c>
      <c r="O31" s="38">
        <v>397089</v>
      </c>
      <c r="P31" s="40">
        <v>158523</v>
      </c>
    </row>
    <row r="32" spans="2:16" s="1" customFormat="1" ht="18.75" customHeight="1" x14ac:dyDescent="0.15">
      <c r="B32" s="61"/>
      <c r="C32" s="62">
        <v>4</v>
      </c>
      <c r="D32" s="62"/>
      <c r="E32" s="39">
        <v>1188683</v>
      </c>
      <c r="F32" s="60">
        <v>-4.3</v>
      </c>
      <c r="G32" s="38">
        <v>545030</v>
      </c>
      <c r="H32" s="38">
        <v>395780</v>
      </c>
      <c r="I32" s="38">
        <v>22545</v>
      </c>
      <c r="J32" s="23">
        <v>225328</v>
      </c>
      <c r="K32" s="44">
        <f>SUM(M32:P32)</f>
        <v>1489548</v>
      </c>
      <c r="L32" s="53">
        <f>(K32-K31)/K31*100</f>
        <v>-1.0559668403694589</v>
      </c>
      <c r="M32" s="38">
        <v>757826</v>
      </c>
      <c r="N32" s="38">
        <v>182758</v>
      </c>
      <c r="O32" s="38">
        <v>389759</v>
      </c>
      <c r="P32" s="40">
        <v>159205</v>
      </c>
    </row>
    <row r="33" spans="2:17" s="1" customFormat="1" ht="18.75" customHeight="1" x14ac:dyDescent="0.15">
      <c r="B33" s="61"/>
      <c r="C33" s="62">
        <v>5</v>
      </c>
      <c r="D33" s="62"/>
      <c r="E33" s="39">
        <v>1183035</v>
      </c>
      <c r="F33" s="60">
        <v>-0.5</v>
      </c>
      <c r="G33" s="38">
        <v>536855</v>
      </c>
      <c r="H33" s="38">
        <v>394179</v>
      </c>
      <c r="I33" s="38">
        <v>22576</v>
      </c>
      <c r="J33" s="23">
        <v>229426</v>
      </c>
      <c r="K33" s="44">
        <f>SUM(M33:P33)</f>
        <v>1490166</v>
      </c>
      <c r="L33" s="53">
        <f>(K33-K32)/K32*100</f>
        <v>4.1489096021074846E-2</v>
      </c>
      <c r="M33" s="38">
        <v>780312</v>
      </c>
      <c r="N33" s="38">
        <v>179876</v>
      </c>
      <c r="O33" s="38">
        <v>368217</v>
      </c>
      <c r="P33" s="40">
        <v>161761</v>
      </c>
    </row>
    <row r="34" spans="2:17" s="1" customFormat="1" ht="8.1" customHeight="1" x14ac:dyDescent="0.15">
      <c r="B34" s="74"/>
      <c r="C34" s="75"/>
      <c r="D34" s="75"/>
      <c r="E34" s="33"/>
      <c r="F34" s="51"/>
      <c r="G34" s="6"/>
      <c r="H34" s="6"/>
      <c r="I34" s="6"/>
      <c r="J34" s="24"/>
      <c r="K34" s="33"/>
      <c r="L34" s="54"/>
      <c r="M34" s="6"/>
      <c r="N34" s="6"/>
      <c r="O34" s="6"/>
      <c r="P34" s="24"/>
    </row>
    <row r="35" spans="2:17" s="1" customFormat="1" ht="7.5" customHeight="1" x14ac:dyDescent="0.15">
      <c r="B35" s="72"/>
      <c r="C35" s="73"/>
      <c r="D35" s="73"/>
      <c r="E35" s="34"/>
      <c r="F35" s="52"/>
      <c r="G35" s="17"/>
      <c r="H35" s="17"/>
      <c r="I35" s="17"/>
      <c r="J35" s="22"/>
      <c r="K35" s="34"/>
      <c r="L35" s="55"/>
      <c r="M35" s="17"/>
      <c r="N35" s="17"/>
      <c r="O35" s="17"/>
      <c r="P35" s="22"/>
    </row>
    <row r="36" spans="2:17" s="1" customFormat="1" ht="19.5" customHeight="1" x14ac:dyDescent="0.15">
      <c r="B36" s="68" t="s">
        <v>39</v>
      </c>
      <c r="C36" s="69"/>
      <c r="D36" s="70"/>
      <c r="E36" s="5">
        <v>96028</v>
      </c>
      <c r="F36" s="49">
        <v>-0.5</v>
      </c>
      <c r="G36" s="5">
        <v>42582</v>
      </c>
      <c r="H36" s="5">
        <v>32851</v>
      </c>
      <c r="I36" s="5">
        <v>1775</v>
      </c>
      <c r="J36" s="23">
        <v>18820</v>
      </c>
      <c r="K36" s="32">
        <v>119572</v>
      </c>
      <c r="L36" s="48">
        <v>1.2978651304642495</v>
      </c>
      <c r="M36" s="5">
        <v>61796</v>
      </c>
      <c r="N36" s="5">
        <v>13925</v>
      </c>
      <c r="O36" s="5">
        <v>30859</v>
      </c>
      <c r="P36" s="23">
        <v>12992</v>
      </c>
      <c r="Q36" s="58">
        <f>K36</f>
        <v>119572</v>
      </c>
    </row>
    <row r="37" spans="2:17" s="1" customFormat="1" ht="19.5" customHeight="1" x14ac:dyDescent="0.15">
      <c r="B37" s="65" t="s">
        <v>16</v>
      </c>
      <c r="C37" s="66"/>
      <c r="D37" s="67"/>
      <c r="E37" s="5">
        <v>92574</v>
      </c>
      <c r="F37" s="49">
        <v>-0.6</v>
      </c>
      <c r="G37" s="5">
        <v>41176</v>
      </c>
      <c r="H37" s="5">
        <v>31567</v>
      </c>
      <c r="I37" s="5">
        <v>2226</v>
      </c>
      <c r="J37" s="23">
        <v>17605</v>
      </c>
      <c r="K37" s="32">
        <v>121973</v>
      </c>
      <c r="L37" s="48">
        <v>1.6543320998766542</v>
      </c>
      <c r="M37" s="5">
        <v>63565</v>
      </c>
      <c r="N37" s="5">
        <v>15262</v>
      </c>
      <c r="O37" s="5">
        <v>31276</v>
      </c>
      <c r="P37" s="23">
        <v>11870</v>
      </c>
      <c r="Q37" s="58">
        <f>SUM(K35:K37)</f>
        <v>241545</v>
      </c>
    </row>
    <row r="38" spans="2:17" s="1" customFormat="1" ht="19.5" customHeight="1" x14ac:dyDescent="0.15">
      <c r="B38" s="65" t="s">
        <v>17</v>
      </c>
      <c r="C38" s="66"/>
      <c r="D38" s="67"/>
      <c r="E38" s="5">
        <v>104995</v>
      </c>
      <c r="F38" s="49">
        <v>-1.1000000000000001</v>
      </c>
      <c r="G38" s="5">
        <v>44386</v>
      </c>
      <c r="H38" s="5">
        <v>37704</v>
      </c>
      <c r="I38" s="5">
        <v>1610</v>
      </c>
      <c r="J38" s="23">
        <v>21295</v>
      </c>
      <c r="K38" s="32">
        <v>125857</v>
      </c>
      <c r="L38" s="48">
        <v>-1.5719458499847498</v>
      </c>
      <c r="M38" s="5">
        <v>62247</v>
      </c>
      <c r="N38" s="5">
        <v>18411</v>
      </c>
      <c r="O38" s="5">
        <v>32206</v>
      </c>
      <c r="P38" s="23">
        <v>12993</v>
      </c>
      <c r="Q38" s="58">
        <f>SUM(K36:K38)</f>
        <v>367402</v>
      </c>
    </row>
    <row r="39" spans="2:17" s="1" customFormat="1" ht="19.5" customHeight="1" x14ac:dyDescent="0.15">
      <c r="B39" s="65" t="s">
        <v>7</v>
      </c>
      <c r="C39" s="66"/>
      <c r="D39" s="67"/>
      <c r="E39" s="28">
        <v>106425</v>
      </c>
      <c r="F39" s="49">
        <v>0.5</v>
      </c>
      <c r="G39" s="5">
        <v>46466</v>
      </c>
      <c r="H39" s="5">
        <v>38315</v>
      </c>
      <c r="I39" s="5">
        <v>1663</v>
      </c>
      <c r="J39" s="23">
        <v>19981</v>
      </c>
      <c r="K39" s="32">
        <v>126141</v>
      </c>
      <c r="L39" s="48">
        <v>-3.6223468467780138</v>
      </c>
      <c r="M39" s="5">
        <v>62827</v>
      </c>
      <c r="N39" s="5">
        <v>17199</v>
      </c>
      <c r="O39" s="5">
        <v>32574</v>
      </c>
      <c r="P39" s="23">
        <v>13541</v>
      </c>
      <c r="Q39" s="58">
        <f>SUM(K36:K39)</f>
        <v>493543</v>
      </c>
    </row>
    <row r="40" spans="2:17" s="1" customFormat="1" ht="19.5" customHeight="1" x14ac:dyDescent="0.15">
      <c r="B40" s="65" t="s">
        <v>8</v>
      </c>
      <c r="C40" s="66"/>
      <c r="D40" s="67"/>
      <c r="E40" s="28">
        <v>108086</v>
      </c>
      <c r="F40" s="49">
        <v>0.8</v>
      </c>
      <c r="G40" s="5">
        <v>48438</v>
      </c>
      <c r="H40" s="5">
        <v>36238</v>
      </c>
      <c r="I40" s="5">
        <v>2342</v>
      </c>
      <c r="J40" s="23">
        <v>21069</v>
      </c>
      <c r="K40" s="32">
        <v>125306</v>
      </c>
      <c r="L40" s="48">
        <v>1.1772495316839997</v>
      </c>
      <c r="M40" s="5">
        <v>65060</v>
      </c>
      <c r="N40" s="5">
        <v>17243</v>
      </c>
      <c r="O40" s="5">
        <v>30181</v>
      </c>
      <c r="P40" s="23">
        <v>12822</v>
      </c>
      <c r="Q40" s="58">
        <f>SUM(K36:K40)</f>
        <v>618849</v>
      </c>
    </row>
    <row r="41" spans="2:17" s="1" customFormat="1" ht="19.5" customHeight="1" x14ac:dyDescent="0.15">
      <c r="B41" s="65" t="s">
        <v>9</v>
      </c>
      <c r="C41" s="66"/>
      <c r="D41" s="67"/>
      <c r="E41" s="28">
        <v>103368</v>
      </c>
      <c r="F41" s="49">
        <v>0.3</v>
      </c>
      <c r="G41" s="5">
        <v>46540</v>
      </c>
      <c r="H41" s="5">
        <v>34996</v>
      </c>
      <c r="I41" s="5">
        <v>2462</v>
      </c>
      <c r="J41" s="23">
        <v>19370</v>
      </c>
      <c r="K41" s="32">
        <v>126027</v>
      </c>
      <c r="L41" s="48">
        <v>1.9388497937393838</v>
      </c>
      <c r="M41" s="5">
        <v>68001</v>
      </c>
      <c r="N41" s="5">
        <v>13415</v>
      </c>
      <c r="O41" s="5">
        <v>30601</v>
      </c>
      <c r="P41" s="23">
        <v>14010</v>
      </c>
      <c r="Q41" s="58">
        <f>SUM(K36:K41)</f>
        <v>744876</v>
      </c>
    </row>
    <row r="42" spans="2:17" s="1" customFormat="1" ht="19.5" customHeight="1" x14ac:dyDescent="0.15">
      <c r="B42" s="65" t="s">
        <v>10</v>
      </c>
      <c r="C42" s="66"/>
      <c r="D42" s="67"/>
      <c r="E42" s="28">
        <v>100237</v>
      </c>
      <c r="F42" s="49">
        <v>0.2</v>
      </c>
      <c r="G42" s="5">
        <v>47392</v>
      </c>
      <c r="H42" s="5">
        <v>31067</v>
      </c>
      <c r="I42" s="5">
        <v>1412</v>
      </c>
      <c r="J42" s="23">
        <v>20366</v>
      </c>
      <c r="K42" s="32">
        <v>125929</v>
      </c>
      <c r="L42" s="48">
        <v>4.0615135438874841</v>
      </c>
      <c r="M42" s="5">
        <v>68032</v>
      </c>
      <c r="N42" s="5">
        <v>12503</v>
      </c>
      <c r="O42" s="5">
        <v>30882</v>
      </c>
      <c r="P42" s="23">
        <v>14512</v>
      </c>
      <c r="Q42" s="58">
        <f>SUM(K36:K42)</f>
        <v>870805</v>
      </c>
    </row>
    <row r="43" spans="2:17" s="1" customFormat="1" ht="19.5" customHeight="1" x14ac:dyDescent="0.15">
      <c r="B43" s="65" t="s">
        <v>11</v>
      </c>
      <c r="C43" s="66"/>
      <c r="D43" s="67"/>
      <c r="E43" s="28">
        <v>92085</v>
      </c>
      <c r="F43" s="49">
        <v>-1.4</v>
      </c>
      <c r="G43" s="5">
        <v>44352</v>
      </c>
      <c r="H43" s="5">
        <v>29597</v>
      </c>
      <c r="I43" s="5">
        <v>343</v>
      </c>
      <c r="J43" s="23">
        <v>17793</v>
      </c>
      <c r="K43" s="32">
        <v>115952</v>
      </c>
      <c r="L43" s="48">
        <v>2.0192333072314068</v>
      </c>
      <c r="M43" s="5">
        <v>62668</v>
      </c>
      <c r="N43" s="5">
        <v>11200</v>
      </c>
      <c r="O43" s="5">
        <v>28728</v>
      </c>
      <c r="P43" s="23">
        <v>13356</v>
      </c>
      <c r="Q43" s="58">
        <f>SUM(K36:K43)</f>
        <v>986757</v>
      </c>
    </row>
    <row r="44" spans="2:17" s="1" customFormat="1" ht="19.5" customHeight="1" x14ac:dyDescent="0.15">
      <c r="B44" s="65" t="s">
        <v>12</v>
      </c>
      <c r="C44" s="66"/>
      <c r="D44" s="67"/>
      <c r="E44" s="28">
        <v>97104</v>
      </c>
      <c r="F44" s="49">
        <v>-1.8</v>
      </c>
      <c r="G44" s="5">
        <v>45936</v>
      </c>
      <c r="H44" s="5">
        <v>30943</v>
      </c>
      <c r="I44" s="5">
        <v>2325</v>
      </c>
      <c r="J44" s="23">
        <v>17900</v>
      </c>
      <c r="K44" s="32">
        <v>123292</v>
      </c>
      <c r="L44" s="48">
        <v>-1.1195945078916976</v>
      </c>
      <c r="M44" s="5">
        <v>67110</v>
      </c>
      <c r="N44" s="5">
        <v>11982</v>
      </c>
      <c r="O44" s="5">
        <v>30556</v>
      </c>
      <c r="P44" s="23">
        <v>13644</v>
      </c>
      <c r="Q44" s="58">
        <f>SUM(K36:K44)</f>
        <v>1110049</v>
      </c>
    </row>
    <row r="45" spans="2:17" s="1" customFormat="1" ht="19.5" customHeight="1" x14ac:dyDescent="0.15">
      <c r="B45" s="65" t="s">
        <v>13</v>
      </c>
      <c r="C45" s="66"/>
      <c r="D45" s="67"/>
      <c r="E45" s="28">
        <v>96688</v>
      </c>
      <c r="F45" s="49">
        <v>1.4</v>
      </c>
      <c r="G45" s="5">
        <v>45701</v>
      </c>
      <c r="H45" s="5">
        <v>30903</v>
      </c>
      <c r="I45" s="5">
        <v>2450</v>
      </c>
      <c r="J45" s="23">
        <v>17634</v>
      </c>
      <c r="K45" s="32">
        <v>126705</v>
      </c>
      <c r="L45" s="48">
        <v>0.73941562313655329</v>
      </c>
      <c r="M45" s="5">
        <v>67162</v>
      </c>
      <c r="N45" s="5">
        <v>15302</v>
      </c>
      <c r="O45" s="5">
        <v>29988</v>
      </c>
      <c r="P45" s="23">
        <v>14253</v>
      </c>
      <c r="Q45" s="58">
        <f>SUM(K36:K45)</f>
        <v>1236754</v>
      </c>
    </row>
    <row r="46" spans="2:17" s="1" customFormat="1" ht="19.5" customHeight="1" x14ac:dyDescent="0.15">
      <c r="B46" s="65" t="s">
        <v>14</v>
      </c>
      <c r="C46" s="66"/>
      <c r="D46" s="67"/>
      <c r="E46" s="28">
        <v>93115</v>
      </c>
      <c r="F46" s="49">
        <v>-1</v>
      </c>
      <c r="G46" s="5">
        <v>42309</v>
      </c>
      <c r="H46" s="5">
        <v>30562</v>
      </c>
      <c r="I46" s="5">
        <v>2256</v>
      </c>
      <c r="J46" s="23">
        <v>17988</v>
      </c>
      <c r="K46" s="32">
        <v>124874</v>
      </c>
      <c r="L46" s="48">
        <v>-3.2531978027937676</v>
      </c>
      <c r="M46" s="5">
        <v>63511</v>
      </c>
      <c r="N46" s="5">
        <v>17343</v>
      </c>
      <c r="O46" s="5">
        <v>30034</v>
      </c>
      <c r="P46" s="23">
        <v>13986</v>
      </c>
      <c r="Q46" s="58">
        <f>SUM(K36:K46)</f>
        <v>1361628</v>
      </c>
    </row>
    <row r="47" spans="2:17" s="1" customFormat="1" ht="19.5" customHeight="1" x14ac:dyDescent="0.15">
      <c r="B47" s="65" t="s">
        <v>15</v>
      </c>
      <c r="C47" s="66"/>
      <c r="D47" s="67"/>
      <c r="E47" s="28">
        <v>92330</v>
      </c>
      <c r="F47" s="49">
        <v>-2.6</v>
      </c>
      <c r="G47" s="5">
        <v>41577</v>
      </c>
      <c r="H47" s="5">
        <v>29436</v>
      </c>
      <c r="I47" s="5">
        <v>1712</v>
      </c>
      <c r="J47" s="23">
        <v>19605</v>
      </c>
      <c r="K47" s="32">
        <v>128538</v>
      </c>
      <c r="L47" s="48">
        <v>-1.9437621103702913</v>
      </c>
      <c r="M47" s="5">
        <v>68333</v>
      </c>
      <c r="N47" s="5">
        <v>16091</v>
      </c>
      <c r="O47" s="5">
        <v>30332</v>
      </c>
      <c r="P47" s="23">
        <v>13782</v>
      </c>
      <c r="Q47" s="58">
        <f>SUM(K36:K47)</f>
        <v>1490166</v>
      </c>
    </row>
    <row r="48" spans="2:17" s="1" customFormat="1" ht="19.5" customHeight="1" x14ac:dyDescent="0.15">
      <c r="B48" s="45"/>
      <c r="C48" s="46"/>
      <c r="D48" s="47"/>
      <c r="E48" s="28"/>
      <c r="F48" s="49"/>
      <c r="G48" s="41"/>
      <c r="H48" s="41"/>
      <c r="I48" s="41"/>
      <c r="J48" s="42"/>
      <c r="K48" s="43"/>
      <c r="L48" s="56"/>
      <c r="M48" s="38"/>
      <c r="N48" s="41"/>
      <c r="O48" s="41"/>
      <c r="P48" s="42"/>
      <c r="Q48" s="58"/>
    </row>
    <row r="49" spans="2:17" s="1" customFormat="1" ht="19.5" customHeight="1" x14ac:dyDescent="0.15">
      <c r="B49" s="68" t="s">
        <v>40</v>
      </c>
      <c r="C49" s="69"/>
      <c r="D49" s="70"/>
      <c r="E49" s="5">
        <v>92531</v>
      </c>
      <c r="F49" s="49">
        <v>-3.6</v>
      </c>
      <c r="G49" s="5">
        <v>40058</v>
      </c>
      <c r="H49" s="5">
        <v>31898</v>
      </c>
      <c r="I49" s="5">
        <v>1833</v>
      </c>
      <c r="J49" s="23">
        <v>18742</v>
      </c>
      <c r="K49" s="32">
        <f>M49+N49+O49+P49</f>
        <v>121285</v>
      </c>
      <c r="L49" s="48">
        <f t="shared" ref="L49:L52" si="0">(K49-K36)/K36*100</f>
        <v>1.4326096410530893</v>
      </c>
      <c r="M49" s="41">
        <v>62556</v>
      </c>
      <c r="N49" s="5">
        <v>14446</v>
      </c>
      <c r="O49" s="5">
        <v>30615</v>
      </c>
      <c r="P49" s="23">
        <v>13668</v>
      </c>
      <c r="Q49" s="58">
        <f>K49</f>
        <v>121285</v>
      </c>
    </row>
    <row r="50" spans="2:17" s="1" customFormat="1" ht="19.5" customHeight="1" x14ac:dyDescent="0.15">
      <c r="B50" s="65" t="s">
        <v>16</v>
      </c>
      <c r="C50" s="66"/>
      <c r="D50" s="67"/>
      <c r="E50" s="5">
        <v>99596</v>
      </c>
      <c r="F50" s="49">
        <v>7.6</v>
      </c>
      <c r="G50" s="5">
        <v>45126</v>
      </c>
      <c r="H50" s="5">
        <v>32975</v>
      </c>
      <c r="I50" s="5">
        <v>2249</v>
      </c>
      <c r="J50" s="23">
        <v>19246</v>
      </c>
      <c r="K50" s="32">
        <f>M50+N50+O50+P50</f>
        <v>120748</v>
      </c>
      <c r="L50" s="48">
        <f t="shared" si="0"/>
        <v>-1.0043206283357793</v>
      </c>
      <c r="M50" s="28">
        <v>61337</v>
      </c>
      <c r="N50" s="5">
        <v>16209</v>
      </c>
      <c r="O50" s="5">
        <v>30264</v>
      </c>
      <c r="P50" s="23">
        <v>12938</v>
      </c>
      <c r="Q50" s="58">
        <f>SUM(K49:K50)</f>
        <v>242033</v>
      </c>
    </row>
    <row r="51" spans="2:17" s="1" customFormat="1" ht="19.5" customHeight="1" x14ac:dyDescent="0.15">
      <c r="B51" s="65" t="s">
        <v>17</v>
      </c>
      <c r="C51" s="66"/>
      <c r="D51" s="67"/>
      <c r="E51" s="5">
        <v>108471</v>
      </c>
      <c r="F51" s="49">
        <v>3.3</v>
      </c>
      <c r="G51" s="5">
        <v>46601</v>
      </c>
      <c r="H51" s="5">
        <v>37977</v>
      </c>
      <c r="I51" s="5">
        <v>1346</v>
      </c>
      <c r="J51" s="23">
        <v>22547</v>
      </c>
      <c r="K51" s="32">
        <f>M51+N51+O51+P51</f>
        <v>127741</v>
      </c>
      <c r="L51" s="48">
        <f t="shared" si="0"/>
        <v>1.4969369999284903</v>
      </c>
      <c r="M51" s="28">
        <v>63006</v>
      </c>
      <c r="N51" s="5">
        <v>18539</v>
      </c>
      <c r="O51" s="5">
        <v>31771</v>
      </c>
      <c r="P51" s="23">
        <v>14425</v>
      </c>
      <c r="Q51" s="58">
        <f>SUM(K49:K51)</f>
        <v>369774</v>
      </c>
    </row>
    <row r="52" spans="2:17" s="1" customFormat="1" ht="19.5" customHeight="1" x14ac:dyDescent="0.15">
      <c r="B52" s="65" t="s">
        <v>7</v>
      </c>
      <c r="C52" s="66"/>
      <c r="D52" s="67"/>
      <c r="E52" s="28">
        <v>102785</v>
      </c>
      <c r="F52" s="49">
        <v>-3.4</v>
      </c>
      <c r="G52" s="5">
        <v>43997</v>
      </c>
      <c r="H52" s="5">
        <v>37146</v>
      </c>
      <c r="I52" s="5">
        <v>1734</v>
      </c>
      <c r="J52" s="23">
        <v>19908</v>
      </c>
      <c r="K52" s="32">
        <f>M52+N52+O52+P52</f>
        <v>130793</v>
      </c>
      <c r="L52" s="48">
        <f t="shared" si="0"/>
        <v>3.6879365154866379</v>
      </c>
      <c r="M52" s="28">
        <v>65132</v>
      </c>
      <c r="N52" s="5">
        <v>18928</v>
      </c>
      <c r="O52" s="5">
        <v>32426</v>
      </c>
      <c r="P52" s="23">
        <v>14307</v>
      </c>
      <c r="Q52" s="58">
        <f>SUM(K49:K52)</f>
        <v>500567</v>
      </c>
    </row>
    <row r="53" spans="2:17" s="1" customFormat="1" ht="19.5" customHeight="1" x14ac:dyDescent="0.15">
      <c r="B53" s="65" t="s">
        <v>8</v>
      </c>
      <c r="C53" s="66"/>
      <c r="D53" s="67"/>
      <c r="E53" s="28">
        <v>109274</v>
      </c>
      <c r="F53" s="49">
        <v>1.0991180172339057</v>
      </c>
      <c r="G53" s="5">
        <v>49077</v>
      </c>
      <c r="H53" s="5">
        <v>35420</v>
      </c>
      <c r="I53" s="5">
        <v>2416</v>
      </c>
      <c r="J53" s="23">
        <v>22361</v>
      </c>
      <c r="K53" s="32">
        <f t="shared" ref="K53:K55" si="1">M53+N53+O53+P53</f>
        <v>125335</v>
      </c>
      <c r="L53" s="48">
        <f t="shared" ref="L53:L55" si="2">(K53-K40)/K40*100</f>
        <v>2.3143345091216704E-2</v>
      </c>
      <c r="M53" s="5">
        <v>62913</v>
      </c>
      <c r="N53" s="5">
        <v>18555</v>
      </c>
      <c r="O53" s="5">
        <v>30581</v>
      </c>
      <c r="P53" s="23">
        <v>13286</v>
      </c>
      <c r="Q53" s="58">
        <f>SUM(K49:K53)</f>
        <v>625902</v>
      </c>
    </row>
    <row r="54" spans="2:17" s="1" customFormat="1" ht="19.5" customHeight="1" x14ac:dyDescent="0.15">
      <c r="B54" s="65" t="s">
        <v>9</v>
      </c>
      <c r="C54" s="66"/>
      <c r="D54" s="67"/>
      <c r="E54" s="28">
        <v>103874</v>
      </c>
      <c r="F54" s="49">
        <v>0.48951319557308182</v>
      </c>
      <c r="G54" s="5">
        <v>47246</v>
      </c>
      <c r="H54" s="5">
        <v>34159</v>
      </c>
      <c r="I54" s="5">
        <v>2259</v>
      </c>
      <c r="J54" s="23">
        <v>20210</v>
      </c>
      <c r="K54" s="32">
        <f t="shared" si="1"/>
        <v>123741</v>
      </c>
      <c r="L54" s="48">
        <f t="shared" si="2"/>
        <v>-1.8138970220666999</v>
      </c>
      <c r="M54" s="5">
        <v>65768</v>
      </c>
      <c r="N54" s="5">
        <v>13860</v>
      </c>
      <c r="O54" s="5">
        <v>29939</v>
      </c>
      <c r="P54" s="23">
        <v>14174</v>
      </c>
      <c r="Q54" s="58">
        <f>SUM(K49:K54)</f>
        <v>749643</v>
      </c>
    </row>
    <row r="55" spans="2:17" s="1" customFormat="1" ht="19.5" customHeight="1" x14ac:dyDescent="0.15">
      <c r="B55" s="65" t="s">
        <v>10</v>
      </c>
      <c r="C55" s="66"/>
      <c r="D55" s="67"/>
      <c r="E55" s="28">
        <v>101203</v>
      </c>
      <c r="F55" s="49">
        <v>0.8230493729860342</v>
      </c>
      <c r="G55" s="5">
        <v>47906</v>
      </c>
      <c r="H55" s="5">
        <v>31218</v>
      </c>
      <c r="I55" s="5">
        <v>1459</v>
      </c>
      <c r="J55" s="23">
        <v>20620</v>
      </c>
      <c r="K55" s="32">
        <f t="shared" si="1"/>
        <v>124999</v>
      </c>
      <c r="L55" s="48">
        <f t="shared" si="2"/>
        <v>-0.7385113833985818</v>
      </c>
      <c r="M55" s="5">
        <v>64711</v>
      </c>
      <c r="N55" s="5">
        <v>14248</v>
      </c>
      <c r="O55" s="5">
        <v>31031</v>
      </c>
      <c r="P55" s="23">
        <v>15009</v>
      </c>
      <c r="Q55" s="58">
        <f>SUM(K49:K55)</f>
        <v>874642</v>
      </c>
    </row>
    <row r="56" spans="2:17" s="1" customFormat="1" ht="19.5" customHeight="1" x14ac:dyDescent="0.15">
      <c r="B56" s="65" t="s">
        <v>11</v>
      </c>
      <c r="C56" s="66"/>
      <c r="D56" s="67"/>
      <c r="E56" s="28">
        <v>94508</v>
      </c>
      <c r="F56" s="49">
        <v>2.6768746267035795</v>
      </c>
      <c r="G56" s="5">
        <v>45229</v>
      </c>
      <c r="H56" s="5">
        <v>29858</v>
      </c>
      <c r="I56" s="5">
        <v>301</v>
      </c>
      <c r="J56" s="23">
        <v>19120</v>
      </c>
      <c r="K56" s="32">
        <f>M56+N56+O56+P56</f>
        <v>114647</v>
      </c>
      <c r="L56" s="48">
        <f>(K56-K43)/K43*100</f>
        <v>-1.1254657099489445</v>
      </c>
      <c r="M56" s="5">
        <v>61276</v>
      </c>
      <c r="N56" s="5">
        <v>11659</v>
      </c>
      <c r="O56" s="5">
        <v>28479</v>
      </c>
      <c r="P56" s="23">
        <v>13233</v>
      </c>
      <c r="Q56" s="58">
        <f>SUM(K49:K56)</f>
        <v>989289</v>
      </c>
    </row>
    <row r="57" spans="2:17" s="1" customFormat="1" ht="19.5" customHeight="1" x14ac:dyDescent="0.15">
      <c r="B57" s="65" t="s">
        <v>12</v>
      </c>
      <c r="C57" s="66"/>
      <c r="D57" s="67"/>
      <c r="E57" s="28">
        <v>99148</v>
      </c>
      <c r="F57" s="49">
        <v>2.1049596309111962</v>
      </c>
      <c r="G57" s="5">
        <v>47435</v>
      </c>
      <c r="H57" s="5">
        <v>31511</v>
      </c>
      <c r="I57" s="5">
        <v>2122</v>
      </c>
      <c r="J57" s="23">
        <v>18080</v>
      </c>
      <c r="K57" s="32">
        <f t="shared" ref="K57:K60" si="3">M57+N57+O57+P57</f>
        <v>117268</v>
      </c>
      <c r="L57" s="48">
        <f t="shared" ref="L57:L60" si="4">(K57-K44)/K44*100</f>
        <v>-4.8859617817863281</v>
      </c>
      <c r="M57" s="5">
        <v>62097</v>
      </c>
      <c r="N57" s="5">
        <v>12092</v>
      </c>
      <c r="O57" s="5">
        <v>28806</v>
      </c>
      <c r="P57" s="23">
        <v>14273</v>
      </c>
      <c r="Q57" s="58">
        <f>SUM(K49:K57)</f>
        <v>1106557</v>
      </c>
    </row>
    <row r="58" spans="2:17" s="1" customFormat="1" ht="19.5" customHeight="1" x14ac:dyDescent="0.15">
      <c r="B58" s="65" t="s">
        <v>13</v>
      </c>
      <c r="C58" s="66"/>
      <c r="D58" s="67"/>
      <c r="E58" s="28">
        <v>96578</v>
      </c>
      <c r="F58" s="49">
        <v>-0.11376799602845722</v>
      </c>
      <c r="G58" s="5">
        <v>44723</v>
      </c>
      <c r="H58" s="5">
        <v>31779</v>
      </c>
      <c r="I58" s="5">
        <v>2671</v>
      </c>
      <c r="J58" s="23">
        <v>17405</v>
      </c>
      <c r="K58" s="32">
        <f t="shared" si="3"/>
        <v>124189</v>
      </c>
      <c r="L58" s="48">
        <f t="shared" si="4"/>
        <v>-1.9857148494534551</v>
      </c>
      <c r="M58" s="5">
        <v>62941</v>
      </c>
      <c r="N58" s="5">
        <v>15681</v>
      </c>
      <c r="O58" s="5">
        <v>30233</v>
      </c>
      <c r="P58" s="23">
        <v>15334</v>
      </c>
      <c r="Q58" s="58">
        <f>SUM(K49:K58)</f>
        <v>1230746</v>
      </c>
    </row>
    <row r="59" spans="2:17" s="1" customFormat="1" ht="19.5" customHeight="1" x14ac:dyDescent="0.15">
      <c r="B59" s="65" t="s">
        <v>14</v>
      </c>
      <c r="C59" s="66"/>
      <c r="D59" s="67"/>
      <c r="E59" s="28">
        <v>97392</v>
      </c>
      <c r="F59" s="49">
        <v>4.5932449122053356</v>
      </c>
      <c r="G59" s="5">
        <v>43658</v>
      </c>
      <c r="H59" s="5">
        <v>31996</v>
      </c>
      <c r="I59" s="5">
        <v>2305</v>
      </c>
      <c r="J59" s="23">
        <v>19433</v>
      </c>
      <c r="K59" s="32">
        <f t="shared" si="3"/>
        <v>126462</v>
      </c>
      <c r="L59" s="48">
        <f t="shared" si="4"/>
        <v>1.2716818553101525</v>
      </c>
      <c r="M59" s="5">
        <v>65826</v>
      </c>
      <c r="N59" s="5">
        <v>16525</v>
      </c>
      <c r="O59" s="5">
        <v>30478</v>
      </c>
      <c r="P59" s="23">
        <v>13633</v>
      </c>
      <c r="Q59" s="58">
        <f>SUM(K49:K59)</f>
        <v>1357208</v>
      </c>
    </row>
    <row r="60" spans="2:17" s="1" customFormat="1" ht="19.5" customHeight="1" x14ac:dyDescent="0.15">
      <c r="B60" s="65" t="s">
        <v>15</v>
      </c>
      <c r="C60" s="66"/>
      <c r="D60" s="67"/>
      <c r="E60" s="28">
        <v>93618</v>
      </c>
      <c r="F60" s="49">
        <v>1.3949962092494275</v>
      </c>
      <c r="G60" s="5">
        <v>41724</v>
      </c>
      <c r="H60" s="5">
        <v>30192</v>
      </c>
      <c r="I60" s="5">
        <v>1810</v>
      </c>
      <c r="J60" s="23">
        <v>19892</v>
      </c>
      <c r="K60" s="32">
        <f t="shared" si="3"/>
        <v>130248</v>
      </c>
      <c r="L60" s="48">
        <f t="shared" si="4"/>
        <v>1.3303458899313823</v>
      </c>
      <c r="M60" s="5">
        <v>69025</v>
      </c>
      <c r="N60" s="5">
        <v>16187</v>
      </c>
      <c r="O60" s="5">
        <v>30475</v>
      </c>
      <c r="P60" s="23">
        <v>14561</v>
      </c>
      <c r="Q60" s="58">
        <f>SUM(K49:K60)</f>
        <v>1487456</v>
      </c>
    </row>
    <row r="61" spans="2:17" s="1" customFormat="1" ht="10.5" customHeight="1" thickBot="1" x14ac:dyDescent="0.2">
      <c r="B61" s="45"/>
      <c r="C61" s="46"/>
      <c r="D61" s="47"/>
      <c r="E61" s="28"/>
      <c r="F61" s="49"/>
      <c r="G61" s="5"/>
      <c r="H61" s="5"/>
      <c r="I61" s="5"/>
      <c r="J61" s="23"/>
      <c r="K61" s="32"/>
      <c r="L61" s="48"/>
      <c r="M61" s="5"/>
      <c r="N61" s="5"/>
      <c r="O61" s="5"/>
      <c r="P61" s="23"/>
    </row>
    <row r="62" spans="2:17" s="2" customFormat="1" ht="20.100000000000001" customHeight="1" thickBot="1" x14ac:dyDescent="0.2">
      <c r="B62" s="76" t="s">
        <v>41</v>
      </c>
      <c r="C62" s="77"/>
      <c r="D62" s="78"/>
      <c r="E62" s="35">
        <f>SUM(E49:E60)</f>
        <v>1198978</v>
      </c>
      <c r="F62" s="59">
        <v>1.3</v>
      </c>
      <c r="G62" s="36">
        <f>SUM(G49:G60)</f>
        <v>542780</v>
      </c>
      <c r="H62" s="36">
        <f>SUM(H49:H60)</f>
        <v>396129</v>
      </c>
      <c r="I62" s="36">
        <f>SUM(I49:I60)</f>
        <v>22505</v>
      </c>
      <c r="J62" s="37">
        <f>SUM(J49:J60)</f>
        <v>237564</v>
      </c>
      <c r="K62" s="35">
        <f>SUM(M62:P62)</f>
        <v>1487456</v>
      </c>
      <c r="L62" s="57">
        <f>(Q52-Q39)/Q39*100</f>
        <v>1.4231789327373705</v>
      </c>
      <c r="M62" s="36">
        <f>SUM(M49:M60)</f>
        <v>766588</v>
      </c>
      <c r="N62" s="36">
        <f>SUM(N49:N60)</f>
        <v>186929</v>
      </c>
      <c r="O62" s="36">
        <f>SUM(O49:O60)</f>
        <v>365098</v>
      </c>
      <c r="P62" s="37">
        <f>SUM(P49:P60)</f>
        <v>168841</v>
      </c>
    </row>
    <row r="63" spans="2:17" s="1" customFormat="1" ht="18.75" customHeight="1" x14ac:dyDescent="0.15">
      <c r="B63" s="10"/>
      <c r="C63" s="10"/>
      <c r="D63" s="10"/>
      <c r="E63" s="10"/>
      <c r="F63" s="8"/>
      <c r="G63" s="8"/>
      <c r="H63" s="8"/>
      <c r="I63" s="8"/>
      <c r="J63" s="8"/>
      <c r="K63" s="10"/>
      <c r="L63" s="8"/>
      <c r="M63" s="8"/>
      <c r="N63" s="8"/>
      <c r="O63" s="8"/>
      <c r="P63" s="8"/>
    </row>
    <row r="64" spans="2:17" s="1" customFormat="1" ht="17.25" customHeight="1" x14ac:dyDescent="0.15">
      <c r="B64" s="10"/>
      <c r="C64" s="10" t="s">
        <v>33</v>
      </c>
      <c r="D64" s="10"/>
      <c r="E64" s="10"/>
      <c r="F64" s="8"/>
      <c r="G64" s="8"/>
      <c r="H64" s="8"/>
      <c r="I64" s="8"/>
      <c r="J64" s="8"/>
      <c r="K64" s="10"/>
      <c r="L64" s="8"/>
      <c r="M64" s="8"/>
      <c r="N64" s="8"/>
      <c r="O64" s="8"/>
      <c r="P64" s="8"/>
    </row>
    <row r="65" spans="2:16" s="1" customFormat="1" ht="8.25" customHeight="1" x14ac:dyDescent="0.15">
      <c r="B65" s="10"/>
      <c r="C65" s="10"/>
      <c r="D65" s="10"/>
      <c r="E65" s="10"/>
      <c r="F65" s="8"/>
      <c r="G65" s="8"/>
      <c r="H65" s="8"/>
      <c r="I65" s="8"/>
      <c r="J65" s="8"/>
      <c r="K65" s="10"/>
      <c r="L65" s="8"/>
      <c r="M65" s="8"/>
      <c r="N65" s="8"/>
      <c r="O65" s="8"/>
      <c r="P65" s="8"/>
    </row>
    <row r="66" spans="2:16" s="1" customFormat="1" x14ac:dyDescent="0.15">
      <c r="B66" s="10" t="s">
        <v>18</v>
      </c>
      <c r="C66" s="10"/>
      <c r="D66" s="10">
        <v>1</v>
      </c>
      <c r="E66" s="10" t="s">
        <v>31</v>
      </c>
      <c r="F66" s="10"/>
      <c r="G66" s="10"/>
      <c r="H66" s="10"/>
      <c r="I66" s="10"/>
      <c r="J66" s="10"/>
      <c r="K66" s="10"/>
      <c r="L66" s="10"/>
      <c r="M66" s="10"/>
      <c r="N66" s="10"/>
      <c r="O66" s="8"/>
      <c r="P66" s="8"/>
    </row>
    <row r="67" spans="2:16" s="1" customFormat="1" hidden="1" x14ac:dyDescent="0.15">
      <c r="B67" s="10"/>
      <c r="C67" s="10"/>
      <c r="D67" s="10">
        <v>2</v>
      </c>
      <c r="E67" s="10" t="s">
        <v>34</v>
      </c>
      <c r="F67" s="10"/>
      <c r="G67" s="10"/>
      <c r="H67" s="10"/>
      <c r="I67" s="10"/>
      <c r="J67" s="10"/>
      <c r="K67" s="10"/>
      <c r="L67" s="10"/>
      <c r="M67" s="10"/>
      <c r="N67" s="10"/>
      <c r="O67" s="8"/>
      <c r="P67" s="8"/>
    </row>
    <row r="68" spans="2:16" s="1" customFormat="1" x14ac:dyDescent="0.15">
      <c r="B68" s="10"/>
      <c r="C68" s="10"/>
      <c r="D68" s="10">
        <v>2</v>
      </c>
      <c r="E68" s="10" t="s">
        <v>29</v>
      </c>
      <c r="F68" s="10"/>
      <c r="G68" s="10"/>
      <c r="H68" s="10"/>
      <c r="I68" s="10"/>
      <c r="J68" s="10"/>
      <c r="K68" s="10"/>
      <c r="L68" s="10"/>
      <c r="M68" s="10"/>
      <c r="N68" s="10"/>
      <c r="O68" s="8"/>
      <c r="P68" s="8"/>
    </row>
    <row r="69" spans="2:16" s="1" customFormat="1" x14ac:dyDescent="0.15">
      <c r="B69" s="10"/>
      <c r="C69" s="10"/>
      <c r="D69" s="10">
        <v>3</v>
      </c>
      <c r="E69" s="10" t="s">
        <v>35</v>
      </c>
      <c r="F69" s="10"/>
      <c r="G69" s="10"/>
      <c r="H69" s="10"/>
      <c r="I69" s="10"/>
      <c r="J69" s="10"/>
      <c r="K69" s="10"/>
      <c r="L69" s="10"/>
      <c r="M69" s="10"/>
      <c r="N69" s="10"/>
      <c r="O69" s="8"/>
      <c r="P69" s="8"/>
    </row>
    <row r="70" spans="2:16" x14ac:dyDescent="0.15">
      <c r="C70" s="1"/>
    </row>
    <row r="71" spans="2:16" x14ac:dyDescent="0.15">
      <c r="C71" s="1"/>
      <c r="D71" s="1"/>
      <c r="E71" s="1"/>
      <c r="K71" s="1"/>
    </row>
    <row r="72" spans="2:16" x14ac:dyDescent="0.15">
      <c r="C72" s="1"/>
      <c r="D72" s="1"/>
      <c r="E72" s="1"/>
      <c r="K72" s="1"/>
    </row>
    <row r="73" spans="2:16" x14ac:dyDescent="0.15">
      <c r="C73" s="1"/>
      <c r="D73" s="1"/>
      <c r="K73" s="1"/>
    </row>
    <row r="74" spans="2:16" x14ac:dyDescent="0.15">
      <c r="C74" s="1"/>
      <c r="D74" s="1"/>
      <c r="K74" s="1"/>
    </row>
  </sheetData>
  <mergeCells count="55">
    <mergeCell ref="B9:D9"/>
    <mergeCell ref="B14:D14"/>
    <mergeCell ref="B28:D28"/>
    <mergeCell ref="B53:D53"/>
    <mergeCell ref="B54:D54"/>
    <mergeCell ref="B16:D16"/>
    <mergeCell ref="B24:D24"/>
    <mergeCell ref="B23:D23"/>
    <mergeCell ref="B20:D20"/>
    <mergeCell ref="K3:P3"/>
    <mergeCell ref="E3:J3"/>
    <mergeCell ref="B6:C6"/>
    <mergeCell ref="B7:D7"/>
    <mergeCell ref="B8:D8"/>
    <mergeCell ref="O4:O6"/>
    <mergeCell ref="C3:D3"/>
    <mergeCell ref="B62:D62"/>
    <mergeCell ref="B51:D51"/>
    <mergeCell ref="B43:D43"/>
    <mergeCell ref="B29:D29"/>
    <mergeCell ref="B18:D18"/>
    <mergeCell ref="B37:D37"/>
    <mergeCell ref="B22:D22"/>
    <mergeCell ref="B56:D56"/>
    <mergeCell ref="B41:D41"/>
    <mergeCell ref="B60:D60"/>
    <mergeCell ref="B52:D52"/>
    <mergeCell ref="B19:D19"/>
    <mergeCell ref="B57:D57"/>
    <mergeCell ref="B50:D50"/>
    <mergeCell ref="B55:D55"/>
    <mergeCell ref="B58:D58"/>
    <mergeCell ref="B59:D59"/>
    <mergeCell ref="B25:D25"/>
    <mergeCell ref="B35:D35"/>
    <mergeCell ref="B44:D44"/>
    <mergeCell ref="B39:D39"/>
    <mergeCell ref="B34:D34"/>
    <mergeCell ref="B38:D38"/>
    <mergeCell ref="B27:D27"/>
    <mergeCell ref="B49:D49"/>
    <mergeCell ref="B10:D10"/>
    <mergeCell ref="B11:D11"/>
    <mergeCell ref="B45:D45"/>
    <mergeCell ref="B46:D46"/>
    <mergeCell ref="B47:D47"/>
    <mergeCell ref="B40:D40"/>
    <mergeCell ref="B42:D42"/>
    <mergeCell ref="B36:D36"/>
    <mergeCell ref="B17:D17"/>
    <mergeCell ref="B12:D12"/>
    <mergeCell ref="B13:D13"/>
    <mergeCell ref="B26:D26"/>
    <mergeCell ref="B15:D15"/>
    <mergeCell ref="B21:D21"/>
  </mergeCells>
  <phoneticPr fontId="1"/>
  <pageMargins left="0.55000000000000004" right="0.32" top="0.59055118110236227" bottom="0.19685039370078741" header="0.51181102362204722" footer="0.51181102362204722"/>
  <pageSetup paperSize="9" scale="63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Ⅰ－３</vt:lpstr>
      <vt:lpstr>'Ⅰ－３'!Print_Area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onozuka</cp:lastModifiedBy>
  <cp:lastPrinted>2020-03-04T05:53:16Z</cp:lastPrinted>
  <dcterms:created xsi:type="dcterms:W3CDTF">2005-05-25T06:23:55Z</dcterms:created>
  <dcterms:modified xsi:type="dcterms:W3CDTF">2025-02-19T06:12:32Z</dcterms:modified>
</cp:coreProperties>
</file>