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 情報提供関連\需給DB更新\R6年度更新データ\2月\"/>
    </mc:Choice>
  </mc:AlternateContent>
  <bookViews>
    <workbookView xWindow="0" yWindow="0" windowWidth="20460" windowHeight="8295"/>
  </bookViews>
  <sheets>
    <sheet name="Ⅰ-4" sheetId="4" r:id="rId1"/>
  </sheets>
  <calcPr calcId="152511"/>
</workbook>
</file>

<file path=xl/calcChain.xml><?xml version="1.0" encoding="utf-8"?>
<calcChain xmlns="http://schemas.openxmlformats.org/spreadsheetml/2006/main">
  <c r="AF36" i="4" l="1"/>
  <c r="AF27" i="4"/>
  <c r="AF19" i="4"/>
  <c r="AF16" i="4"/>
  <c r="AF11" i="4"/>
  <c r="AE41" i="4"/>
  <c r="AE40" i="4"/>
  <c r="AE39" i="4"/>
  <c r="AE38" i="4"/>
  <c r="AE37" i="4"/>
  <c r="AE36" i="4"/>
  <c r="AE34" i="4"/>
  <c r="AE27" i="4"/>
  <c r="AE19" i="4"/>
  <c r="AE16" i="4"/>
  <c r="AE11" i="4"/>
  <c r="AF34" i="4" l="1"/>
  <c r="AF38" i="4" s="1"/>
  <c r="AF39" i="4"/>
  <c r="AF41" i="4" l="1"/>
  <c r="AF37" i="4"/>
  <c r="AF40" i="4"/>
</calcChain>
</file>

<file path=xl/sharedStrings.xml><?xml version="1.0" encoding="utf-8"?>
<sst xmlns="http://schemas.openxmlformats.org/spreadsheetml/2006/main" count="104" uniqueCount="70">
  <si>
    <t>　昭和</t>
    <rPh sb="1" eb="3">
      <t>ショウワ</t>
    </rPh>
    <phoneticPr fontId="2"/>
  </si>
  <si>
    <t>　平成</t>
    <rPh sb="1" eb="3">
      <t>ヘイセイ</t>
    </rPh>
    <phoneticPr fontId="2"/>
  </si>
  <si>
    <t>40年度</t>
    <rPh sb="2" eb="4">
      <t>ネンド</t>
    </rPh>
    <phoneticPr fontId="2"/>
  </si>
  <si>
    <t>50年度</t>
    <rPh sb="2" eb="4">
      <t>ネンド</t>
    </rPh>
    <phoneticPr fontId="2"/>
  </si>
  <si>
    <t>60年度</t>
    <rPh sb="2" eb="4">
      <t>ネンド</t>
    </rPh>
    <phoneticPr fontId="2"/>
  </si>
  <si>
    <t>2年度</t>
    <rPh sb="1" eb="3">
      <t>ネンド</t>
    </rPh>
    <phoneticPr fontId="2"/>
  </si>
  <si>
    <t>12年度</t>
    <rPh sb="2" eb="4">
      <t>ネンド</t>
    </rPh>
    <phoneticPr fontId="2"/>
  </si>
  <si>
    <t>13年度</t>
    <rPh sb="2" eb="4">
      <t>ネンド</t>
    </rPh>
    <phoneticPr fontId="2"/>
  </si>
  <si>
    <t>14年度</t>
    <rPh sb="2" eb="3">
      <t>ネン</t>
    </rPh>
    <rPh sb="3" eb="4">
      <t>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</si>
  <si>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</si>
  <si>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</si>
  <si>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</si>
  <si>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（確定値）</t>
    <rPh sb="1" eb="3">
      <t>カクテイ</t>
    </rPh>
    <rPh sb="3" eb="4">
      <t>チ</t>
    </rPh>
    <phoneticPr fontId="2"/>
  </si>
  <si>
    <t>（概算値）</t>
    <rPh sb="1" eb="3">
      <t>ガイサン</t>
    </rPh>
    <rPh sb="3" eb="4">
      <t>チ</t>
    </rPh>
    <phoneticPr fontId="2"/>
  </si>
  <si>
    <t>米</t>
    <rPh sb="0" eb="1">
      <t>コメ</t>
    </rPh>
    <phoneticPr fontId="2"/>
  </si>
  <si>
    <t>小麦</t>
    <rPh sb="0" eb="2">
      <t>コムギ</t>
    </rPh>
    <phoneticPr fontId="2"/>
  </si>
  <si>
    <t>その他穀類</t>
    <rPh sb="2" eb="3">
      <t>タ</t>
    </rPh>
    <rPh sb="3" eb="5">
      <t>コクルイ</t>
    </rPh>
    <phoneticPr fontId="2"/>
  </si>
  <si>
    <t>大麦</t>
    <rPh sb="0" eb="2">
      <t>オオムギ</t>
    </rPh>
    <phoneticPr fontId="2"/>
  </si>
  <si>
    <t>裸麦</t>
    <rPh sb="0" eb="1">
      <t>ハダカ</t>
    </rPh>
    <rPh sb="1" eb="2">
      <t>ムギ</t>
    </rPh>
    <phoneticPr fontId="2"/>
  </si>
  <si>
    <t>その他の雑穀</t>
    <rPh sb="2" eb="3">
      <t>タ</t>
    </rPh>
    <rPh sb="4" eb="6">
      <t>ザッコク</t>
    </rPh>
    <phoneticPr fontId="2"/>
  </si>
  <si>
    <t>いも類・でんぷん</t>
    <rPh sb="2" eb="3">
      <t>ルイ</t>
    </rPh>
    <phoneticPr fontId="2"/>
  </si>
  <si>
    <t>いも類</t>
    <rPh sb="2" eb="3">
      <t>ルイ</t>
    </rPh>
    <phoneticPr fontId="2"/>
  </si>
  <si>
    <t>畜産物</t>
    <rPh sb="0" eb="3">
      <t>チクサンブツ</t>
    </rPh>
    <phoneticPr fontId="2"/>
  </si>
  <si>
    <t>肉類</t>
    <rPh sb="0" eb="2">
      <t>ニクルイ</t>
    </rPh>
    <phoneticPr fontId="2"/>
  </si>
  <si>
    <t>鶏卵</t>
    <rPh sb="0" eb="2">
      <t>ケイラン</t>
    </rPh>
    <phoneticPr fontId="2"/>
  </si>
  <si>
    <t>魚介類</t>
    <rPh sb="0" eb="2">
      <t>ギョカイ</t>
    </rPh>
    <rPh sb="2" eb="3">
      <t>ルイ</t>
    </rPh>
    <phoneticPr fontId="2"/>
  </si>
  <si>
    <t>砂糖類</t>
    <rPh sb="0" eb="2">
      <t>サトウ</t>
    </rPh>
    <rPh sb="2" eb="3">
      <t>ルイ</t>
    </rPh>
    <phoneticPr fontId="2"/>
  </si>
  <si>
    <t>油脂類</t>
    <rPh sb="0" eb="2">
      <t>ユシ</t>
    </rPh>
    <rPh sb="2" eb="3">
      <t>ルイ</t>
    </rPh>
    <phoneticPr fontId="2"/>
  </si>
  <si>
    <t>果実</t>
    <rPh sb="0" eb="2">
      <t>カジツ</t>
    </rPh>
    <phoneticPr fontId="2"/>
  </si>
  <si>
    <t>その他食料</t>
    <rPh sb="2" eb="3">
      <t>タ</t>
    </rPh>
    <rPh sb="3" eb="5">
      <t>ショクリョウ</t>
    </rPh>
    <phoneticPr fontId="2"/>
  </si>
  <si>
    <t>豆類</t>
    <rPh sb="0" eb="1">
      <t>マメ</t>
    </rPh>
    <rPh sb="1" eb="2">
      <t>ルイ</t>
    </rPh>
    <phoneticPr fontId="2"/>
  </si>
  <si>
    <t>野菜</t>
    <rPh sb="0" eb="2">
      <t>ヤサイ</t>
    </rPh>
    <phoneticPr fontId="2"/>
  </si>
  <si>
    <t>海藻類</t>
    <rPh sb="0" eb="2">
      <t>カイソウ</t>
    </rPh>
    <rPh sb="2" eb="3">
      <t>ルイ</t>
    </rPh>
    <phoneticPr fontId="2"/>
  </si>
  <si>
    <t xml:space="preserve">  注： ラウンドの関係で内訳と計が一致しない場合がある。</t>
    <rPh sb="2" eb="3">
      <t>チュウ</t>
    </rPh>
    <rPh sb="10" eb="12">
      <t>カンケイ</t>
    </rPh>
    <rPh sb="13" eb="15">
      <t>ウチワケ</t>
    </rPh>
    <rPh sb="16" eb="17">
      <t>ケイ</t>
    </rPh>
    <rPh sb="18" eb="20">
      <t>イッチ</t>
    </rPh>
    <rPh sb="23" eb="25">
      <t>バアイ</t>
    </rPh>
    <phoneticPr fontId="2"/>
  </si>
  <si>
    <t>とうもろこし</t>
    <phoneticPr fontId="2"/>
  </si>
  <si>
    <t>でんぷん</t>
    <phoneticPr fontId="2"/>
  </si>
  <si>
    <t>みそ</t>
    <phoneticPr fontId="2"/>
  </si>
  <si>
    <t>しょうゆ</t>
    <phoneticPr fontId="2"/>
  </si>
  <si>
    <t>18年度</t>
    <rPh sb="2" eb="4">
      <t>ネンド</t>
    </rPh>
    <phoneticPr fontId="2"/>
  </si>
  <si>
    <t>19年度</t>
    <rPh sb="2" eb="4">
      <t>ネンド</t>
    </rPh>
    <phoneticPr fontId="2"/>
  </si>
  <si>
    <t>Ⅰ－４　　1人・１日当たりの供給熱量</t>
    <rPh sb="6" eb="7">
      <t>ニン</t>
    </rPh>
    <rPh sb="9" eb="10">
      <t>ニチ</t>
    </rPh>
    <rPh sb="10" eb="11">
      <t>ア</t>
    </rPh>
    <rPh sb="14" eb="16">
      <t>キョウキュウ</t>
    </rPh>
    <rPh sb="16" eb="18">
      <t>ネツリョウ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</si>
  <si>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</si>
  <si>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</si>
  <si>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</si>
  <si>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牛乳・乳製品</t>
    <rPh sb="0" eb="2">
      <t>ギュウニュウ</t>
    </rPh>
    <rPh sb="3" eb="6">
      <t>ニュウセイヒン</t>
    </rPh>
    <phoneticPr fontId="2"/>
  </si>
  <si>
    <t>資料：農林水産省「食料需給表」</t>
    <rPh sb="0" eb="2">
      <t>シリョウ</t>
    </rPh>
    <rPh sb="3" eb="5">
      <t>ノウリン</t>
    </rPh>
    <rPh sb="5" eb="8">
      <t>スイサンショウ</t>
    </rPh>
    <rPh sb="9" eb="11">
      <t>ショクリョウ</t>
    </rPh>
    <rPh sb="11" eb="14">
      <t>ジュキュウヒョウ</t>
    </rPh>
    <phoneticPr fontId="2"/>
  </si>
  <si>
    <t>23年度</t>
    <rPh sb="2" eb="4">
      <t>ネンド</t>
    </rPh>
    <phoneticPr fontId="2"/>
  </si>
  <si>
    <t xml:space="preserve">  注： 主食的食料（米及び小麦）、副食的食料（いも類・でんぷん、畜産物、魚介類、油脂類及びその他食料）</t>
    <rPh sb="2" eb="3">
      <t>チュウ</t>
    </rPh>
    <rPh sb="5" eb="7">
      <t>シュショク</t>
    </rPh>
    <rPh sb="7" eb="8">
      <t>テキ</t>
    </rPh>
    <rPh sb="8" eb="10">
      <t>ショクリョウ</t>
    </rPh>
    <rPh sb="11" eb="12">
      <t>コメ</t>
    </rPh>
    <rPh sb="12" eb="13">
      <t>オヨ</t>
    </rPh>
    <rPh sb="14" eb="16">
      <t>コムギ</t>
    </rPh>
    <rPh sb="18" eb="20">
      <t>フクショク</t>
    </rPh>
    <rPh sb="20" eb="21">
      <t>テキ</t>
    </rPh>
    <rPh sb="21" eb="23">
      <t>ショクリョウ</t>
    </rPh>
    <rPh sb="26" eb="27">
      <t>ルイ</t>
    </rPh>
    <rPh sb="33" eb="36">
      <t>チクサンブツ</t>
    </rPh>
    <rPh sb="37" eb="40">
      <t>ギョカイルイ</t>
    </rPh>
    <rPh sb="41" eb="43">
      <t>ユシ</t>
    </rPh>
    <rPh sb="43" eb="44">
      <t>ルイ</t>
    </rPh>
    <rPh sb="44" eb="45">
      <t>オヨ</t>
    </rPh>
    <rPh sb="48" eb="49">
      <t>タ</t>
    </rPh>
    <rPh sb="49" eb="51">
      <t>ショクリョウ</t>
    </rPh>
    <phoneticPr fontId="2"/>
  </si>
  <si>
    <t>24年度</t>
    <rPh sb="2" eb="4">
      <t>ネンド</t>
    </rPh>
    <phoneticPr fontId="2"/>
  </si>
  <si>
    <t>（単位：kcal）</t>
  </si>
  <si>
    <t>25年度</t>
    <rPh sb="2" eb="4">
      <t>ネンド</t>
    </rPh>
    <phoneticPr fontId="2"/>
  </si>
  <si>
    <t>26年度</t>
    <rPh sb="2" eb="4">
      <t>ネンド</t>
    </rPh>
    <phoneticPr fontId="2"/>
  </si>
  <si>
    <t>主食的食料　ｂ</t>
    <rPh sb="0" eb="2">
      <t>シュショク</t>
    </rPh>
    <rPh sb="2" eb="3">
      <t>テキ</t>
    </rPh>
    <rPh sb="3" eb="5">
      <t>ショクリョウ</t>
    </rPh>
    <phoneticPr fontId="2"/>
  </si>
  <si>
    <t>副食的食料　ｃ</t>
    <rPh sb="0" eb="2">
      <t>フクショク</t>
    </rPh>
    <rPh sb="2" eb="3">
      <t>テキ</t>
    </rPh>
    <rPh sb="3" eb="5">
      <t>ショクリョウ</t>
    </rPh>
    <phoneticPr fontId="2"/>
  </si>
  <si>
    <t>供給熱量　a</t>
    <rPh sb="0" eb="2">
      <t>キョウキュウ</t>
    </rPh>
    <rPh sb="2" eb="4">
      <t>ネツリョウ</t>
    </rPh>
    <phoneticPr fontId="2"/>
  </si>
  <si>
    <t>b/a（%）</t>
    <phoneticPr fontId="2"/>
  </si>
  <si>
    <t>c/a（%）</t>
    <phoneticPr fontId="2"/>
  </si>
  <si>
    <t>(米%）</t>
    <rPh sb="1" eb="2">
      <t>コメ</t>
    </rPh>
    <phoneticPr fontId="2"/>
  </si>
  <si>
    <t>(畜産物%）</t>
    <rPh sb="1" eb="4">
      <t>チクサンブツ</t>
    </rPh>
    <phoneticPr fontId="2"/>
  </si>
  <si>
    <t>35年度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</si>
  <si>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</si>
  <si>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</si>
  <si>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</si>
  <si>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</si>
  <si>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</si>
  <si>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令和</t>
    <rPh sb="0" eb="2">
      <t>レイワ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</si>
  <si>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</si>
  <si>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</si>
  <si>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5年度</t>
    <rPh sb="1" eb="3">
      <t>ネンド</t>
    </rPh>
    <phoneticPr fontId="2"/>
  </si>
  <si>
    <t>（西暦） 1960</t>
    <rPh sb="1" eb="3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</si>
</sst>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6" formatCode="0_);[Red]\(0\)"/>
    <numFmt numFmtId="194" formatCode="#,##0_);[Red]\(#,##0\)"/>
    <numFmt numFmtId="195" formatCode="0_);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0" fillId="0" borderId="17" xfId="0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3" fillId="0" borderId="0" xfId="1" applyFont="1" applyAlignment="1">
      <alignment vertical="center"/>
    </xf>
    <xf numFmtId="0" fontId="0" fillId="0" borderId="22" xfId="0" applyBorder="1" applyAlignment="1">
      <alignment vertical="center"/>
    </xf>
    <xf numFmtId="38" fontId="3" fillId="0" borderId="23" xfId="1" applyFont="1" applyBorder="1" applyAlignment="1">
      <alignment vertical="center"/>
    </xf>
    <xf numFmtId="186" fontId="0" fillId="0" borderId="0" xfId="0" applyNumberFormat="1" applyAlignment="1">
      <alignment vertical="center"/>
    </xf>
    <xf numFmtId="186" fontId="0" fillId="0" borderId="0" xfId="0" applyNumberFormat="1"/>
    <xf numFmtId="0" fontId="3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3" fillId="0" borderId="31" xfId="1" applyFont="1" applyBorder="1" applyAlignment="1">
      <alignment vertical="center"/>
    </xf>
    <xf numFmtId="38" fontId="3" fillId="0" borderId="32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86" fontId="3" fillId="0" borderId="35" xfId="1" applyNumberFormat="1" applyFont="1" applyBorder="1" applyAlignment="1">
      <alignment vertical="center"/>
    </xf>
    <xf numFmtId="186" fontId="3" fillId="0" borderId="36" xfId="1" applyNumberFormat="1" applyFont="1" applyBorder="1" applyAlignment="1">
      <alignment vertical="center"/>
    </xf>
    <xf numFmtId="186" fontId="3" fillId="0" borderId="27" xfId="1" applyNumberFormat="1" applyFont="1" applyBorder="1" applyAlignment="1">
      <alignment vertical="center"/>
    </xf>
    <xf numFmtId="186" fontId="6" fillId="0" borderId="37" xfId="1" applyNumberFormat="1" applyFont="1" applyBorder="1" applyAlignment="1">
      <alignment vertical="center"/>
    </xf>
    <xf numFmtId="186" fontId="6" fillId="0" borderId="27" xfId="1" applyNumberFormat="1" applyFont="1" applyBorder="1" applyAlignment="1">
      <alignment vertical="center"/>
    </xf>
    <xf numFmtId="186" fontId="6" fillId="0" borderId="28" xfId="1" applyNumberFormat="1" applyFont="1" applyBorder="1" applyAlignment="1">
      <alignment vertical="center"/>
    </xf>
    <xf numFmtId="194" fontId="3" fillId="0" borderId="38" xfId="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86" fontId="0" fillId="0" borderId="19" xfId="0" applyNumberFormat="1" applyBorder="1" applyAlignment="1">
      <alignment vertical="center"/>
    </xf>
    <xf numFmtId="186" fontId="3" fillId="0" borderId="32" xfId="1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194" fontId="5" fillId="0" borderId="42" xfId="1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38" fontId="3" fillId="0" borderId="44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38" fontId="3" fillId="0" borderId="46" xfId="1" applyFont="1" applyBorder="1" applyAlignment="1">
      <alignment vertical="center"/>
    </xf>
    <xf numFmtId="194" fontId="3" fillId="0" borderId="47" xfId="1" applyNumberFormat="1" applyFont="1" applyBorder="1" applyAlignment="1">
      <alignment vertical="center"/>
    </xf>
    <xf numFmtId="0" fontId="0" fillId="0" borderId="48" xfId="0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195" fontId="5" fillId="0" borderId="50" xfId="1" applyNumberFormat="1" applyFont="1" applyBorder="1" applyAlignment="1">
      <alignment vertical="center"/>
    </xf>
    <xf numFmtId="195" fontId="5" fillId="0" borderId="51" xfId="1" applyNumberFormat="1" applyFont="1" applyBorder="1" applyAlignment="1">
      <alignment vertical="center"/>
    </xf>
    <xf numFmtId="195" fontId="5" fillId="0" borderId="52" xfId="1" applyNumberFormat="1" applyFont="1" applyBorder="1" applyAlignment="1">
      <alignment vertical="center"/>
    </xf>
    <xf numFmtId="195" fontId="5" fillId="0" borderId="53" xfId="1" applyNumberFormat="1" applyFont="1" applyBorder="1" applyAlignment="1">
      <alignment vertical="center"/>
    </xf>
    <xf numFmtId="0" fontId="0" fillId="0" borderId="54" xfId="0" applyBorder="1" applyAlignment="1">
      <alignment vertical="center"/>
    </xf>
    <xf numFmtId="195" fontId="5" fillId="0" borderId="3" xfId="1" applyNumberFormat="1" applyFont="1" applyBorder="1" applyAlignment="1">
      <alignment vertical="center"/>
    </xf>
    <xf numFmtId="195" fontId="5" fillId="0" borderId="19" xfId="1" applyNumberFormat="1" applyFont="1" applyBorder="1" applyAlignment="1">
      <alignment vertical="center"/>
    </xf>
    <xf numFmtId="195" fontId="5" fillId="0" borderId="30" xfId="1" applyNumberFormat="1" applyFont="1" applyBorder="1" applyAlignment="1">
      <alignment vertical="center"/>
    </xf>
    <xf numFmtId="195" fontId="5" fillId="0" borderId="28" xfId="1" applyNumberFormat="1" applyFont="1" applyBorder="1" applyAlignment="1">
      <alignment vertical="center"/>
    </xf>
    <xf numFmtId="194" fontId="5" fillId="0" borderId="4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186" fontId="3" fillId="0" borderId="31" xfId="1" applyNumberFormat="1" applyFont="1" applyBorder="1" applyAlignment="1">
      <alignment vertical="center"/>
    </xf>
    <xf numFmtId="186" fontId="3" fillId="0" borderId="29" xfId="1" applyNumberFormat="1" applyFont="1" applyBorder="1" applyAlignment="1">
      <alignment vertical="center"/>
    </xf>
    <xf numFmtId="186" fontId="6" fillId="0" borderId="33" xfId="1" applyNumberFormat="1" applyFont="1" applyBorder="1" applyAlignment="1">
      <alignment vertical="center"/>
    </xf>
    <xf numFmtId="186" fontId="6" fillId="0" borderId="29" xfId="1" applyNumberFormat="1" applyFont="1" applyBorder="1" applyAlignment="1">
      <alignment vertical="center"/>
    </xf>
    <xf numFmtId="186" fontId="6" fillId="0" borderId="30" xfId="1" applyNumberFormat="1" applyFont="1" applyBorder="1" applyAlignment="1">
      <alignment vertical="center"/>
    </xf>
    <xf numFmtId="194" fontId="3" fillId="0" borderId="34" xfId="1" applyNumberFormat="1" applyFont="1" applyBorder="1" applyAlignment="1">
      <alignment vertical="center"/>
    </xf>
    <xf numFmtId="194" fontId="3" fillId="0" borderId="46" xfId="1" applyNumberFormat="1" applyFont="1" applyBorder="1" applyAlignment="1">
      <alignment vertical="center"/>
    </xf>
    <xf numFmtId="186" fontId="0" fillId="0" borderId="30" xfId="0" applyNumberFormat="1" applyBorder="1" applyAlignment="1">
      <alignment vertical="center"/>
    </xf>
    <xf numFmtId="194" fontId="3" fillId="0" borderId="8" xfId="1" applyNumberFormat="1" applyFont="1" applyBorder="1" applyAlignment="1">
      <alignment vertical="center"/>
    </xf>
    <xf numFmtId="194" fontId="3" fillId="0" borderId="11" xfId="1" applyNumberFormat="1" applyFont="1" applyBorder="1" applyAlignment="1">
      <alignment vertical="center"/>
    </xf>
    <xf numFmtId="194" fontId="3" fillId="0" borderId="32" xfId="1" applyNumberFormat="1" applyFont="1" applyBorder="1" applyAlignment="1">
      <alignment vertical="center"/>
    </xf>
    <xf numFmtId="194" fontId="0" fillId="0" borderId="0" xfId="0" applyNumberFormat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186" fontId="3" fillId="0" borderId="7" xfId="1" applyNumberFormat="1" applyFont="1" applyBorder="1" applyAlignment="1">
      <alignment vertical="center"/>
    </xf>
    <xf numFmtId="186" fontId="3" fillId="0" borderId="11" xfId="1" applyNumberFormat="1" applyFont="1" applyBorder="1" applyAlignment="1">
      <alignment vertical="center"/>
    </xf>
    <xf numFmtId="186" fontId="3" fillId="0" borderId="2" xfId="1" applyNumberFormat="1" applyFont="1" applyBorder="1" applyAlignment="1">
      <alignment vertical="center"/>
    </xf>
    <xf numFmtId="186" fontId="6" fillId="0" borderId="15" xfId="1" applyNumberFormat="1" applyFont="1" applyBorder="1" applyAlignment="1">
      <alignment vertical="center"/>
    </xf>
    <xf numFmtId="186" fontId="6" fillId="0" borderId="2" xfId="1" applyNumberFormat="1" applyFont="1" applyBorder="1" applyAlignment="1">
      <alignment vertical="center"/>
    </xf>
    <xf numFmtId="186" fontId="6" fillId="0" borderId="3" xfId="1" applyNumberFormat="1" applyFont="1" applyBorder="1" applyAlignment="1">
      <alignment vertical="center"/>
    </xf>
    <xf numFmtId="194" fontId="3" fillId="0" borderId="23" xfId="1" applyNumberFormat="1" applyFont="1" applyBorder="1" applyAlignment="1">
      <alignment vertical="center"/>
    </xf>
    <xf numFmtId="194" fontId="5" fillId="0" borderId="39" xfId="1" applyNumberFormat="1" applyFont="1" applyBorder="1" applyAlignment="1">
      <alignment vertical="center"/>
    </xf>
    <xf numFmtId="194" fontId="3" fillId="0" borderId="44" xfId="1" applyNumberFormat="1" applyFont="1" applyBorder="1" applyAlignment="1">
      <alignment vertical="center"/>
    </xf>
    <xf numFmtId="186" fontId="3" fillId="0" borderId="24" xfId="1" applyNumberFormat="1" applyFont="1" applyBorder="1" applyAlignment="1">
      <alignment vertical="center"/>
    </xf>
    <xf numFmtId="186" fontId="3" fillId="0" borderId="25" xfId="1" applyNumberFormat="1" applyFont="1" applyBorder="1" applyAlignment="1">
      <alignment vertical="center"/>
    </xf>
    <xf numFmtId="186" fontId="3" fillId="0" borderId="0" xfId="1" applyNumberFormat="1" applyFont="1" applyBorder="1" applyAlignment="1">
      <alignment vertical="center"/>
    </xf>
    <xf numFmtId="186" fontId="6" fillId="0" borderId="14" xfId="1" applyNumberFormat="1" applyFont="1" applyBorder="1" applyAlignment="1">
      <alignment vertical="center"/>
    </xf>
    <xf numFmtId="186" fontId="6" fillId="0" borderId="0" xfId="1" applyNumberFormat="1" applyFont="1" applyBorder="1" applyAlignment="1">
      <alignment vertical="center"/>
    </xf>
    <xf numFmtId="186" fontId="6" fillId="0" borderId="19" xfId="1" applyNumberFormat="1" applyFont="1" applyBorder="1" applyAlignment="1">
      <alignment vertical="center"/>
    </xf>
    <xf numFmtId="194" fontId="3" fillId="0" borderId="25" xfId="1" applyNumberFormat="1" applyFont="1" applyBorder="1" applyAlignment="1">
      <alignment vertical="center"/>
    </xf>
    <xf numFmtId="194" fontId="3" fillId="0" borderId="26" xfId="1" applyNumberFormat="1" applyFont="1" applyBorder="1" applyAlignment="1">
      <alignment vertical="center"/>
    </xf>
    <xf numFmtId="194" fontId="5" fillId="0" borderId="40" xfId="1" applyNumberFormat="1" applyFont="1" applyBorder="1" applyAlignment="1">
      <alignment vertical="center"/>
    </xf>
    <xf numFmtId="194" fontId="3" fillId="0" borderId="45" xfId="1" applyNumberFormat="1" applyFont="1" applyBorder="1" applyAlignment="1">
      <alignment vertical="center"/>
    </xf>
    <xf numFmtId="194" fontId="0" fillId="0" borderId="60" xfId="0" applyNumberFormat="1" applyBorder="1" applyAlignment="1">
      <alignment vertical="center"/>
    </xf>
    <xf numFmtId="194" fontId="0" fillId="0" borderId="32" xfId="0" applyNumberForma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194" fontId="3" fillId="0" borderId="36" xfId="1" applyNumberFormat="1" applyFont="1" applyBorder="1" applyAlignment="1">
      <alignment vertical="center"/>
    </xf>
    <xf numFmtId="0" fontId="5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7"/>
  <sheetViews>
    <sheetView showGridLines="0" tabSelected="1" zoomScale="115" zoomScaleNormal="115" zoomScaleSheetLayoutView="112" workbookViewId="0">
      <selection activeCell="C8" sqref="C8"/>
    </sheetView>
  </sheetViews>
  <sheetFormatPr defaultRowHeight="13.5" x14ac:dyDescent="0.15"/>
  <cols>
    <col min="1" max="1" width="1.375" style="1" customWidth="1"/>
    <col min="2" max="2" width="3" style="1" customWidth="1"/>
    <col min="3" max="3" width="11.5" style="1" customWidth="1"/>
    <col min="4" max="4" width="8.75" style="1" customWidth="1"/>
    <col min="5" max="7" width="7.25" style="1" bestFit="1" customWidth="1"/>
    <col min="8" max="8" width="7.125" style="1" bestFit="1" customWidth="1"/>
    <col min="9" max="9" width="7.25" style="1" bestFit="1" customWidth="1"/>
    <col min="10" max="13" width="9.75" style="1" hidden="1" customWidth="1"/>
    <col min="14" max="14" width="7.25" style="1" bestFit="1" customWidth="1"/>
    <col min="15" max="15" width="9.75" style="1" hidden="1" customWidth="1"/>
    <col min="16" max="17" width="9" style="1" hidden="1" customWidth="1"/>
    <col min="18" max="18" width="7.25" style="1" hidden="1" customWidth="1"/>
    <col min="19" max="19" width="7.25" style="1" bestFit="1" customWidth="1"/>
    <col min="20" max="23" width="0" style="1" hidden="1" customWidth="1"/>
    <col min="24" max="24" width="7.25" style="1" bestFit="1" customWidth="1"/>
    <col min="25" max="27" width="9" style="1" hidden="1" customWidth="1"/>
    <col min="28" max="31" width="7.125" style="1" bestFit="1" customWidth="1"/>
    <col min="32" max="32" width="7.125" style="1" customWidth="1"/>
    <col min="33" max="16384" width="9" style="1"/>
  </cols>
  <sheetData>
    <row r="1" spans="2:32" ht="7.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32" ht="22.5" customHeight="1" x14ac:dyDescent="0.15">
      <c r="B2" s="3" t="s">
        <v>40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32" ht="13.5" customHeight="1" x14ac:dyDescent="0.15"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2" ht="13.5" customHeight="1" thickBot="1" x14ac:dyDescent="0.2">
      <c r="E4" s="2"/>
      <c r="F4" s="2"/>
      <c r="G4" s="2"/>
      <c r="H4" s="2"/>
      <c r="I4" s="2"/>
      <c r="J4" s="2"/>
      <c r="K4" s="2"/>
      <c r="L4" s="2"/>
      <c r="N4" s="50"/>
      <c r="O4" s="49"/>
      <c r="S4" s="49"/>
      <c r="T4" s="49"/>
      <c r="AF4" s="147" t="s">
        <v>49</v>
      </c>
    </row>
    <row r="5" spans="2:32" s="4" customFormat="1" ht="12.75" customHeight="1" x14ac:dyDescent="0.15">
      <c r="D5" s="105" t="s">
        <v>69</v>
      </c>
      <c r="E5" s="106">
        <v>1965</v>
      </c>
      <c r="F5" s="106">
        <v>1975</v>
      </c>
      <c r="G5" s="106">
        <v>1985</v>
      </c>
      <c r="H5" s="106">
        <v>1990</v>
      </c>
      <c r="I5" s="106">
        <v>2000</v>
      </c>
      <c r="J5" s="106"/>
      <c r="K5" s="106"/>
      <c r="L5" s="106"/>
      <c r="M5" s="106"/>
      <c r="N5" s="106">
        <v>2005</v>
      </c>
      <c r="O5" s="107"/>
      <c r="P5" s="108"/>
      <c r="Q5" s="108"/>
      <c r="R5" s="108"/>
      <c r="S5" s="108">
        <v>2010</v>
      </c>
      <c r="T5" s="108">
        <v>2011</v>
      </c>
      <c r="U5" s="108">
        <v>2012</v>
      </c>
      <c r="V5" s="108">
        <v>2013</v>
      </c>
      <c r="W5" s="108">
        <v>2014</v>
      </c>
      <c r="X5" s="108">
        <v>2015</v>
      </c>
      <c r="Y5" s="106">
        <v>2016</v>
      </c>
      <c r="Z5" s="107">
        <v>2017</v>
      </c>
      <c r="AA5" s="106">
        <v>2018</v>
      </c>
      <c r="AB5" s="106">
        <v>2019</v>
      </c>
      <c r="AC5" s="106">
        <v>2020</v>
      </c>
      <c r="AD5" s="107">
        <v>2021</v>
      </c>
      <c r="AE5" s="144">
        <v>2022</v>
      </c>
      <c r="AF5" s="144">
        <v>2023</v>
      </c>
    </row>
    <row r="6" spans="2:32" s="4" customFormat="1" ht="12.75" customHeight="1" x14ac:dyDescent="0.15">
      <c r="D6" s="101" t="s">
        <v>0</v>
      </c>
      <c r="E6" s="102" t="s">
        <v>0</v>
      </c>
      <c r="F6" s="102"/>
      <c r="G6" s="102"/>
      <c r="H6" s="102" t="s">
        <v>1</v>
      </c>
      <c r="I6" s="102"/>
      <c r="J6" s="102"/>
      <c r="K6" s="102"/>
      <c r="L6" s="102"/>
      <c r="M6" s="102"/>
      <c r="N6" s="102"/>
      <c r="O6" s="103"/>
      <c r="P6" s="104"/>
      <c r="Q6" s="104"/>
      <c r="R6" s="104"/>
      <c r="S6" s="104"/>
      <c r="T6" s="104"/>
      <c r="U6" s="104"/>
      <c r="V6" s="104"/>
      <c r="W6" s="104"/>
      <c r="X6" s="104"/>
      <c r="Y6" s="122"/>
      <c r="Z6" s="103"/>
      <c r="AA6" s="102"/>
      <c r="AB6" s="102" t="s">
        <v>65</v>
      </c>
      <c r="AC6" s="102" t="s">
        <v>65</v>
      </c>
      <c r="AD6" s="103" t="s">
        <v>65</v>
      </c>
      <c r="AE6" s="145" t="s">
        <v>65</v>
      </c>
      <c r="AF6" s="145" t="s">
        <v>65</v>
      </c>
    </row>
    <row r="7" spans="2:32" s="5" customFormat="1" ht="12.75" customHeight="1" x14ac:dyDescent="0.15">
      <c r="D7" s="6" t="s">
        <v>59</v>
      </c>
      <c r="E7" s="7" t="s">
        <v>2</v>
      </c>
      <c r="F7" s="7" t="s">
        <v>3</v>
      </c>
      <c r="G7" s="7" t="s">
        <v>4</v>
      </c>
      <c r="H7" s="7" t="s">
        <v>5</v>
      </c>
      <c r="I7" s="7" t="s">
        <v>6</v>
      </c>
      <c r="J7" s="7" t="s">
        <v>7</v>
      </c>
      <c r="K7" s="7" t="s">
        <v>8</v>
      </c>
      <c r="L7" s="7" t="s">
        <v>9</v>
      </c>
      <c r="M7" s="7" t="s">
        <v>10</v>
      </c>
      <c r="N7" s="7" t="s">
        <v>11</v>
      </c>
      <c r="O7" s="51" t="s">
        <v>38</v>
      </c>
      <c r="P7" s="58" t="s">
        <v>39</v>
      </c>
      <c r="Q7" s="58" t="s">
        <v>41</v>
      </c>
      <c r="R7" s="58" t="s">
        <v>42</v>
      </c>
      <c r="S7" s="58" t="s">
        <v>43</v>
      </c>
      <c r="T7" s="58" t="s">
        <v>46</v>
      </c>
      <c r="U7" s="58" t="s">
        <v>48</v>
      </c>
      <c r="V7" s="58" t="s">
        <v>50</v>
      </c>
      <c r="W7" s="58" t="s">
        <v>51</v>
      </c>
      <c r="X7" s="58" t="s">
        <v>60</v>
      </c>
      <c r="Y7" s="7" t="s">
        <v>61</v>
      </c>
      <c r="Z7" s="51" t="s">
        <v>62</v>
      </c>
      <c r="AA7" s="7" t="s">
        <v>63</v>
      </c>
      <c r="AB7" s="7" t="s">
        <v>64</v>
      </c>
      <c r="AC7" s="7" t="s">
        <v>5</v>
      </c>
      <c r="AD7" s="51" t="s">
        <v>66</v>
      </c>
      <c r="AE7" s="56" t="s">
        <v>67</v>
      </c>
      <c r="AF7" s="56" t="s">
        <v>68</v>
      </c>
    </row>
    <row r="8" spans="2:32" s="8" customFormat="1" ht="13.5" customHeight="1" thickBot="1" x14ac:dyDescent="0.2">
      <c r="D8" s="67" t="s">
        <v>12</v>
      </c>
      <c r="E8" s="9" t="s">
        <v>12</v>
      </c>
      <c r="F8" s="9" t="s">
        <v>12</v>
      </c>
      <c r="G8" s="9" t="s">
        <v>12</v>
      </c>
      <c r="H8" s="9" t="s">
        <v>12</v>
      </c>
      <c r="I8" s="9" t="s">
        <v>12</v>
      </c>
      <c r="J8" s="9" t="s">
        <v>12</v>
      </c>
      <c r="K8" s="9" t="s">
        <v>12</v>
      </c>
      <c r="L8" s="9" t="s">
        <v>12</v>
      </c>
      <c r="M8" s="9" t="s">
        <v>12</v>
      </c>
      <c r="N8" s="9" t="s">
        <v>12</v>
      </c>
      <c r="O8" s="52" t="s">
        <v>12</v>
      </c>
      <c r="P8" s="59" t="s">
        <v>12</v>
      </c>
      <c r="Q8" s="59" t="s">
        <v>12</v>
      </c>
      <c r="R8" s="59" t="s">
        <v>12</v>
      </c>
      <c r="S8" s="59" t="s">
        <v>12</v>
      </c>
      <c r="T8" s="59" t="s">
        <v>12</v>
      </c>
      <c r="U8" s="59" t="s">
        <v>12</v>
      </c>
      <c r="V8" s="59" t="s">
        <v>12</v>
      </c>
      <c r="W8" s="59" t="s">
        <v>12</v>
      </c>
      <c r="X8" s="59" t="s">
        <v>12</v>
      </c>
      <c r="Y8" s="9" t="s">
        <v>12</v>
      </c>
      <c r="Z8" s="52" t="s">
        <v>12</v>
      </c>
      <c r="AA8" s="9" t="s">
        <v>12</v>
      </c>
      <c r="AB8" s="9" t="s">
        <v>12</v>
      </c>
      <c r="AC8" s="9" t="s">
        <v>12</v>
      </c>
      <c r="AD8" s="52" t="s">
        <v>12</v>
      </c>
      <c r="AE8" s="57" t="s">
        <v>12</v>
      </c>
      <c r="AF8" s="121" t="s">
        <v>13</v>
      </c>
    </row>
    <row r="9" spans="2:32" ht="18.75" customHeight="1" thickBot="1" x14ac:dyDescent="0.2">
      <c r="B9" s="10" t="s">
        <v>14</v>
      </c>
      <c r="C9" s="11"/>
      <c r="D9" s="38">
        <v>1105.5</v>
      </c>
      <c r="E9" s="13">
        <v>1090</v>
      </c>
      <c r="F9" s="12">
        <v>856</v>
      </c>
      <c r="G9" s="12">
        <v>727</v>
      </c>
      <c r="H9" s="12">
        <v>683</v>
      </c>
      <c r="I9" s="13">
        <v>630</v>
      </c>
      <c r="J9" s="13">
        <v>620</v>
      </c>
      <c r="K9" s="13">
        <v>612</v>
      </c>
      <c r="L9" s="13">
        <v>602</v>
      </c>
      <c r="M9" s="13">
        <v>600</v>
      </c>
      <c r="N9" s="13">
        <v>599</v>
      </c>
      <c r="O9" s="53">
        <v>595</v>
      </c>
      <c r="P9" s="60">
        <v>597</v>
      </c>
      <c r="Q9" s="60">
        <v>576</v>
      </c>
      <c r="R9" s="60">
        <v>571</v>
      </c>
      <c r="S9" s="60">
        <v>580</v>
      </c>
      <c r="T9" s="60">
        <v>563</v>
      </c>
      <c r="U9" s="60">
        <v>549</v>
      </c>
      <c r="V9" s="109">
        <v>555</v>
      </c>
      <c r="W9" s="109">
        <v>538.6</v>
      </c>
      <c r="X9" s="109">
        <v>533.9</v>
      </c>
      <c r="Y9" s="123">
        <v>533.29999999999995</v>
      </c>
      <c r="Z9" s="132">
        <v>531.29999999999995</v>
      </c>
      <c r="AA9" s="123">
        <v>525.20000000000005</v>
      </c>
      <c r="AB9" s="123">
        <v>497.4</v>
      </c>
      <c r="AC9" s="123">
        <v>475.6</v>
      </c>
      <c r="AD9" s="132">
        <v>481.8</v>
      </c>
      <c r="AE9" s="68">
        <v>476.5</v>
      </c>
      <c r="AF9" s="68">
        <v>477.7</v>
      </c>
    </row>
    <row r="10" spans="2:32" ht="18.75" customHeight="1" thickBot="1" x14ac:dyDescent="0.2">
      <c r="B10" s="14" t="s">
        <v>15</v>
      </c>
      <c r="C10" s="15"/>
      <c r="D10" s="41">
        <v>250.5</v>
      </c>
      <c r="E10" s="17">
        <v>292</v>
      </c>
      <c r="F10" s="16">
        <v>317</v>
      </c>
      <c r="G10" s="16">
        <v>320</v>
      </c>
      <c r="H10" s="16">
        <v>320</v>
      </c>
      <c r="I10" s="17">
        <v>328</v>
      </c>
      <c r="J10" s="17">
        <v>323</v>
      </c>
      <c r="K10" s="17">
        <v>321</v>
      </c>
      <c r="L10" s="17">
        <v>328</v>
      </c>
      <c r="M10" s="17">
        <v>326</v>
      </c>
      <c r="N10" s="17">
        <v>320</v>
      </c>
      <c r="O10" s="54">
        <v>320</v>
      </c>
      <c r="P10" s="61">
        <v>325</v>
      </c>
      <c r="Q10" s="61">
        <v>314</v>
      </c>
      <c r="R10" s="61">
        <v>321</v>
      </c>
      <c r="S10" s="61">
        <v>330</v>
      </c>
      <c r="T10" s="61">
        <v>330</v>
      </c>
      <c r="U10" s="61">
        <v>332</v>
      </c>
      <c r="V10" s="77">
        <v>329.8</v>
      </c>
      <c r="W10" s="77">
        <v>331.4</v>
      </c>
      <c r="X10" s="77">
        <v>328.6</v>
      </c>
      <c r="Y10" s="124">
        <v>331.3</v>
      </c>
      <c r="Z10" s="133">
        <v>332.7</v>
      </c>
      <c r="AA10" s="124">
        <v>324.2</v>
      </c>
      <c r="AB10" s="124">
        <v>304.5</v>
      </c>
      <c r="AC10" s="124">
        <v>300.2</v>
      </c>
      <c r="AD10" s="133">
        <v>298.7</v>
      </c>
      <c r="AE10" s="69">
        <v>299.10000000000002</v>
      </c>
      <c r="AF10" s="69">
        <v>292.3</v>
      </c>
    </row>
    <row r="11" spans="2:32" ht="18.75" customHeight="1" x14ac:dyDescent="0.15">
      <c r="B11" s="18" t="s">
        <v>16</v>
      </c>
      <c r="C11" s="19"/>
      <c r="D11" s="38">
        <v>82.600000000000009</v>
      </c>
      <c r="E11" s="22">
        <v>40</v>
      </c>
      <c r="F11" s="21">
        <v>18</v>
      </c>
      <c r="G11" s="22">
        <v>16</v>
      </c>
      <c r="H11" s="22">
        <v>17</v>
      </c>
      <c r="I11" s="22">
        <v>14</v>
      </c>
      <c r="J11" s="22">
        <v>14</v>
      </c>
      <c r="K11" s="22">
        <v>14</v>
      </c>
      <c r="L11" s="22">
        <v>15</v>
      </c>
      <c r="M11" s="22">
        <v>15</v>
      </c>
      <c r="N11" s="22">
        <v>15</v>
      </c>
      <c r="O11" s="20">
        <v>14</v>
      </c>
      <c r="P11" s="62">
        <v>14</v>
      </c>
      <c r="Q11" s="62">
        <v>13</v>
      </c>
      <c r="R11" s="62">
        <v>12</v>
      </c>
      <c r="S11" s="62">
        <v>12</v>
      </c>
      <c r="T11" s="62">
        <v>14</v>
      </c>
      <c r="U11" s="62">
        <v>14</v>
      </c>
      <c r="V11" s="110">
        <v>14.7</v>
      </c>
      <c r="W11" s="110">
        <v>15.100000000000001</v>
      </c>
      <c r="X11" s="110">
        <v>14.3</v>
      </c>
      <c r="Y11" s="125">
        <v>15.3</v>
      </c>
      <c r="Z11" s="134">
        <v>15.5</v>
      </c>
      <c r="AA11" s="125">
        <v>16.2</v>
      </c>
      <c r="AB11" s="125">
        <v>14.9</v>
      </c>
      <c r="AC11" s="125">
        <v>13.4</v>
      </c>
      <c r="AD11" s="134">
        <v>14.100000000000001</v>
      </c>
      <c r="AE11" s="70">
        <f>SUM(AE12:AE15)</f>
        <v>14.399999999999999</v>
      </c>
      <c r="AF11" s="70">
        <f>SUM(AF12:AF15)</f>
        <v>14.399999999999999</v>
      </c>
    </row>
    <row r="12" spans="2:32" s="2" customFormat="1" ht="9.75" customHeight="1" x14ac:dyDescent="0.15">
      <c r="B12" s="23"/>
      <c r="C12" s="24" t="s">
        <v>17</v>
      </c>
      <c r="D12" s="36">
        <v>35.700000000000003</v>
      </c>
      <c r="E12" s="26">
        <v>18</v>
      </c>
      <c r="F12" s="26">
        <v>9</v>
      </c>
      <c r="G12" s="26">
        <v>3</v>
      </c>
      <c r="H12" s="26">
        <v>2</v>
      </c>
      <c r="I12" s="26">
        <v>3</v>
      </c>
      <c r="J12" s="26">
        <v>3</v>
      </c>
      <c r="K12" s="26">
        <v>3</v>
      </c>
      <c r="L12" s="26">
        <v>3</v>
      </c>
      <c r="M12" s="26">
        <v>2</v>
      </c>
      <c r="N12" s="26">
        <v>2</v>
      </c>
      <c r="O12" s="25">
        <v>2</v>
      </c>
      <c r="P12" s="63">
        <v>2</v>
      </c>
      <c r="Q12" s="63">
        <v>2</v>
      </c>
      <c r="R12" s="63">
        <v>2</v>
      </c>
      <c r="S12" s="63">
        <v>2</v>
      </c>
      <c r="T12" s="63">
        <v>2</v>
      </c>
      <c r="U12" s="63">
        <v>2</v>
      </c>
      <c r="V12" s="111">
        <v>2</v>
      </c>
      <c r="W12" s="111">
        <v>2</v>
      </c>
      <c r="X12" s="111">
        <v>1.9</v>
      </c>
      <c r="Y12" s="126">
        <v>2.5</v>
      </c>
      <c r="Z12" s="135">
        <v>2.1</v>
      </c>
      <c r="AA12" s="126">
        <v>1.7</v>
      </c>
      <c r="AB12" s="126">
        <v>1.8</v>
      </c>
      <c r="AC12" s="126">
        <v>1.6</v>
      </c>
      <c r="AD12" s="135">
        <v>1.9</v>
      </c>
      <c r="AE12" s="71">
        <v>2</v>
      </c>
      <c r="AF12" s="71">
        <v>1.7</v>
      </c>
    </row>
    <row r="13" spans="2:32" s="2" customFormat="1" ht="9.75" customHeight="1" x14ac:dyDescent="0.15">
      <c r="B13" s="23"/>
      <c r="C13" s="27" t="s">
        <v>18</v>
      </c>
      <c r="D13" s="39">
        <v>39.200000000000003</v>
      </c>
      <c r="E13" s="29">
        <v>15</v>
      </c>
      <c r="F13" s="29">
        <v>1</v>
      </c>
      <c r="G13" s="29">
        <v>1</v>
      </c>
      <c r="H13" s="29">
        <v>1</v>
      </c>
      <c r="I13" s="29">
        <v>1</v>
      </c>
      <c r="J13" s="29">
        <v>1</v>
      </c>
      <c r="K13" s="29">
        <v>0</v>
      </c>
      <c r="L13" s="29">
        <v>0</v>
      </c>
      <c r="M13" s="29">
        <v>1</v>
      </c>
      <c r="N13" s="29">
        <v>0</v>
      </c>
      <c r="O13" s="28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112">
        <v>0.4</v>
      </c>
      <c r="W13" s="112">
        <v>0.5</v>
      </c>
      <c r="X13" s="112">
        <v>0.4</v>
      </c>
      <c r="Y13" s="127">
        <v>0.8</v>
      </c>
      <c r="Z13" s="136">
        <v>1</v>
      </c>
      <c r="AA13" s="127">
        <v>1.5</v>
      </c>
      <c r="AB13" s="127">
        <v>1.5</v>
      </c>
      <c r="AC13" s="127">
        <v>1.2</v>
      </c>
      <c r="AD13" s="136">
        <v>1.2</v>
      </c>
      <c r="AE13" s="72">
        <v>0.9</v>
      </c>
      <c r="AF13" s="72">
        <v>1</v>
      </c>
    </row>
    <row r="14" spans="2:32" s="2" customFormat="1" ht="9.75" customHeight="1" x14ac:dyDescent="0.15">
      <c r="B14" s="23"/>
      <c r="C14" s="27" t="s">
        <v>34</v>
      </c>
      <c r="D14" s="39">
        <v>1.5</v>
      </c>
      <c r="E14" s="29">
        <v>2</v>
      </c>
      <c r="F14" s="29">
        <v>3</v>
      </c>
      <c r="G14" s="29">
        <v>7</v>
      </c>
      <c r="H14" s="29">
        <v>9</v>
      </c>
      <c r="I14" s="29">
        <v>4</v>
      </c>
      <c r="J14" s="29">
        <v>4</v>
      </c>
      <c r="K14" s="29">
        <v>5</v>
      </c>
      <c r="L14" s="29">
        <v>5</v>
      </c>
      <c r="M14" s="29">
        <v>5</v>
      </c>
      <c r="N14" s="29">
        <v>5</v>
      </c>
      <c r="O14" s="28">
        <v>5</v>
      </c>
      <c r="P14" s="64">
        <v>5</v>
      </c>
      <c r="Q14" s="64">
        <v>5</v>
      </c>
      <c r="R14" s="64">
        <v>5</v>
      </c>
      <c r="S14" s="64">
        <v>5</v>
      </c>
      <c r="T14" s="64">
        <v>5</v>
      </c>
      <c r="U14" s="64">
        <v>5</v>
      </c>
      <c r="V14" s="112">
        <v>4.7</v>
      </c>
      <c r="W14" s="112">
        <v>5.4</v>
      </c>
      <c r="X14" s="112">
        <v>4.9000000000000004</v>
      </c>
      <c r="Y14" s="127">
        <v>5</v>
      </c>
      <c r="Z14" s="136">
        <v>5.3</v>
      </c>
      <c r="AA14" s="127">
        <v>5.8</v>
      </c>
      <c r="AB14" s="127">
        <v>5</v>
      </c>
      <c r="AC14" s="127">
        <v>5.2</v>
      </c>
      <c r="AD14" s="136">
        <v>5.2</v>
      </c>
      <c r="AE14" s="72">
        <v>5.3</v>
      </c>
      <c r="AF14" s="72">
        <v>5.5</v>
      </c>
    </row>
    <row r="15" spans="2:32" s="2" customFormat="1" ht="9.75" customHeight="1" thickBot="1" x14ac:dyDescent="0.2">
      <c r="B15" s="30"/>
      <c r="C15" s="31" t="s">
        <v>19</v>
      </c>
      <c r="D15" s="37">
        <v>6.2</v>
      </c>
      <c r="E15" s="33">
        <v>4</v>
      </c>
      <c r="F15" s="33">
        <v>4</v>
      </c>
      <c r="G15" s="33">
        <v>5</v>
      </c>
      <c r="H15" s="33">
        <v>6</v>
      </c>
      <c r="I15" s="33">
        <v>6</v>
      </c>
      <c r="J15" s="33">
        <v>6</v>
      </c>
      <c r="K15" s="33">
        <v>6</v>
      </c>
      <c r="L15" s="33">
        <v>7</v>
      </c>
      <c r="M15" s="33">
        <v>7</v>
      </c>
      <c r="N15" s="33">
        <v>7</v>
      </c>
      <c r="O15" s="32">
        <v>7</v>
      </c>
      <c r="P15" s="65">
        <v>7</v>
      </c>
      <c r="Q15" s="65">
        <v>6</v>
      </c>
      <c r="R15" s="65">
        <v>6</v>
      </c>
      <c r="S15" s="65">
        <v>6</v>
      </c>
      <c r="T15" s="65">
        <v>7</v>
      </c>
      <c r="U15" s="65">
        <v>7</v>
      </c>
      <c r="V15" s="113">
        <v>7.6</v>
      </c>
      <c r="W15" s="113">
        <v>7.2</v>
      </c>
      <c r="X15" s="113">
        <v>7.1</v>
      </c>
      <c r="Y15" s="128">
        <v>7</v>
      </c>
      <c r="Z15" s="137">
        <v>7.1</v>
      </c>
      <c r="AA15" s="128">
        <v>7.2</v>
      </c>
      <c r="AB15" s="128">
        <v>6.6</v>
      </c>
      <c r="AC15" s="128">
        <v>5.4</v>
      </c>
      <c r="AD15" s="137">
        <v>5.8</v>
      </c>
      <c r="AE15" s="73">
        <v>6.2</v>
      </c>
      <c r="AF15" s="73">
        <v>6.2</v>
      </c>
    </row>
    <row r="16" spans="2:32" ht="18.75" customHeight="1" x14ac:dyDescent="0.15">
      <c r="B16" s="34" t="s">
        <v>20</v>
      </c>
      <c r="C16" s="19"/>
      <c r="D16" s="35">
        <v>141.5</v>
      </c>
      <c r="E16" s="22">
        <v>131</v>
      </c>
      <c r="F16" s="22">
        <v>110</v>
      </c>
      <c r="G16" s="22">
        <v>181</v>
      </c>
      <c r="H16" s="22">
        <v>204</v>
      </c>
      <c r="I16" s="22">
        <v>219</v>
      </c>
      <c r="J16" s="22">
        <v>215</v>
      </c>
      <c r="K16" s="22">
        <v>214</v>
      </c>
      <c r="L16" s="22">
        <v>215</v>
      </c>
      <c r="M16" s="22">
        <v>217</v>
      </c>
      <c r="N16" s="22">
        <v>217</v>
      </c>
      <c r="O16" s="20">
        <v>217</v>
      </c>
      <c r="P16" s="62">
        <v>217</v>
      </c>
      <c r="Q16" s="62">
        <v>210</v>
      </c>
      <c r="R16" s="62">
        <v>204</v>
      </c>
      <c r="S16" s="62">
        <v>205</v>
      </c>
      <c r="T16" s="62">
        <v>209</v>
      </c>
      <c r="U16" s="62">
        <v>207</v>
      </c>
      <c r="V16" s="110">
        <v>204.7</v>
      </c>
      <c r="W16" s="110">
        <v>199.5</v>
      </c>
      <c r="X16" s="110">
        <v>200.1</v>
      </c>
      <c r="Y16" s="125">
        <v>203.60000000000002</v>
      </c>
      <c r="Z16" s="134">
        <v>203.2</v>
      </c>
      <c r="AA16" s="125">
        <v>200.60000000000002</v>
      </c>
      <c r="AB16" s="125">
        <v>205.3</v>
      </c>
      <c r="AC16" s="125">
        <v>184.5</v>
      </c>
      <c r="AD16" s="134">
        <v>186.70000000000002</v>
      </c>
      <c r="AE16" s="70">
        <f>SUM(AE17:AE18)</f>
        <v>195.4</v>
      </c>
      <c r="AF16" s="70">
        <f>SUM(AF17:AF18)</f>
        <v>190.9</v>
      </c>
    </row>
    <row r="17" spans="2:32" s="2" customFormat="1" ht="9.75" customHeight="1" x14ac:dyDescent="0.15">
      <c r="B17" s="23"/>
      <c r="C17" s="24" t="s">
        <v>21</v>
      </c>
      <c r="D17" s="36">
        <v>81.599999999999994</v>
      </c>
      <c r="E17" s="26">
        <v>54</v>
      </c>
      <c r="F17" s="26">
        <v>39</v>
      </c>
      <c r="G17" s="26">
        <v>46</v>
      </c>
      <c r="H17" s="26">
        <v>51</v>
      </c>
      <c r="I17" s="26">
        <v>51</v>
      </c>
      <c r="J17" s="26">
        <v>49</v>
      </c>
      <c r="K17" s="26">
        <v>49</v>
      </c>
      <c r="L17" s="26">
        <v>48</v>
      </c>
      <c r="M17" s="26">
        <v>49</v>
      </c>
      <c r="N17" s="26">
        <v>49</v>
      </c>
      <c r="O17" s="25">
        <v>48</v>
      </c>
      <c r="P17" s="63">
        <v>49</v>
      </c>
      <c r="Q17" s="63">
        <v>47</v>
      </c>
      <c r="R17" s="63">
        <v>47</v>
      </c>
      <c r="S17" s="63">
        <v>45</v>
      </c>
      <c r="T17" s="63">
        <v>48</v>
      </c>
      <c r="U17" s="63">
        <v>49</v>
      </c>
      <c r="V17" s="111">
        <v>47.1</v>
      </c>
      <c r="W17" s="111">
        <v>45.1</v>
      </c>
      <c r="X17" s="111">
        <v>46.4</v>
      </c>
      <c r="Y17" s="126">
        <v>46.8</v>
      </c>
      <c r="Z17" s="135">
        <v>50</v>
      </c>
      <c r="AA17" s="126">
        <v>46.7</v>
      </c>
      <c r="AB17" s="126">
        <v>47.5</v>
      </c>
      <c r="AC17" s="126">
        <v>37.6</v>
      </c>
      <c r="AD17" s="135">
        <v>37.4</v>
      </c>
      <c r="AE17" s="71">
        <v>40.9</v>
      </c>
      <c r="AF17" s="71">
        <v>39.4</v>
      </c>
    </row>
    <row r="18" spans="2:32" s="2" customFormat="1" ht="9.75" customHeight="1" thickBot="1" x14ac:dyDescent="0.2">
      <c r="B18" s="23"/>
      <c r="C18" s="31" t="s">
        <v>35</v>
      </c>
      <c r="D18" s="37">
        <v>59.9</v>
      </c>
      <c r="E18" s="33">
        <v>76</v>
      </c>
      <c r="F18" s="33">
        <v>71</v>
      </c>
      <c r="G18" s="33">
        <v>134</v>
      </c>
      <c r="H18" s="33">
        <v>153</v>
      </c>
      <c r="I18" s="33">
        <v>167</v>
      </c>
      <c r="J18" s="33">
        <v>166</v>
      </c>
      <c r="K18" s="33">
        <v>165</v>
      </c>
      <c r="L18" s="33">
        <v>167</v>
      </c>
      <c r="M18" s="33">
        <v>168</v>
      </c>
      <c r="N18" s="33">
        <v>169</v>
      </c>
      <c r="O18" s="32">
        <v>169</v>
      </c>
      <c r="P18" s="65">
        <v>168</v>
      </c>
      <c r="Q18" s="65">
        <v>163</v>
      </c>
      <c r="R18" s="65">
        <v>157</v>
      </c>
      <c r="S18" s="65">
        <v>160</v>
      </c>
      <c r="T18" s="65">
        <v>161</v>
      </c>
      <c r="U18" s="65">
        <v>158</v>
      </c>
      <c r="V18" s="113">
        <v>157.6</v>
      </c>
      <c r="W18" s="113">
        <v>154.4</v>
      </c>
      <c r="X18" s="113">
        <v>153.69999999999999</v>
      </c>
      <c r="Y18" s="128">
        <v>156.80000000000001</v>
      </c>
      <c r="Z18" s="137">
        <v>153.19999999999999</v>
      </c>
      <c r="AA18" s="128">
        <v>153.9</v>
      </c>
      <c r="AB18" s="128">
        <v>157.80000000000001</v>
      </c>
      <c r="AC18" s="128">
        <v>146.9</v>
      </c>
      <c r="AD18" s="137">
        <v>149.30000000000001</v>
      </c>
      <c r="AE18" s="73">
        <v>154.5</v>
      </c>
      <c r="AF18" s="73">
        <v>151.5</v>
      </c>
    </row>
    <row r="19" spans="2:32" ht="18.75" customHeight="1" x14ac:dyDescent="0.15">
      <c r="B19" s="10" t="s">
        <v>22</v>
      </c>
      <c r="C19" s="11"/>
      <c r="D19" s="38">
        <v>90.4</v>
      </c>
      <c r="E19" s="13">
        <v>164</v>
      </c>
      <c r="F19" s="13">
        <v>257</v>
      </c>
      <c r="G19" s="13">
        <v>318</v>
      </c>
      <c r="H19" s="13">
        <v>366</v>
      </c>
      <c r="I19" s="13">
        <v>407</v>
      </c>
      <c r="J19" s="13">
        <v>396</v>
      </c>
      <c r="K19" s="13">
        <v>400</v>
      </c>
      <c r="L19" s="13">
        <v>398</v>
      </c>
      <c r="M19" s="13">
        <v>397</v>
      </c>
      <c r="N19" s="13">
        <v>396</v>
      </c>
      <c r="O19" s="53">
        <v>394</v>
      </c>
      <c r="P19" s="60">
        <v>399</v>
      </c>
      <c r="Q19" s="60">
        <v>388</v>
      </c>
      <c r="R19" s="60">
        <v>385</v>
      </c>
      <c r="S19" s="60">
        <v>390</v>
      </c>
      <c r="T19" s="60">
        <v>396</v>
      </c>
      <c r="U19" s="60">
        <v>400</v>
      </c>
      <c r="V19" s="109">
        <v>400.4</v>
      </c>
      <c r="W19" s="109">
        <v>401.20000000000005</v>
      </c>
      <c r="X19" s="109">
        <v>406.6</v>
      </c>
      <c r="Y19" s="123">
        <v>413.29999999999995</v>
      </c>
      <c r="Z19" s="132">
        <v>425.40000000000003</v>
      </c>
      <c r="AA19" s="123">
        <v>431.9</v>
      </c>
      <c r="AB19" s="123">
        <v>410.20000000000005</v>
      </c>
      <c r="AC19" s="123">
        <v>407.79999999999995</v>
      </c>
      <c r="AD19" s="132">
        <v>409.9</v>
      </c>
      <c r="AE19" s="68">
        <f>SUM(AE20:AE22)</f>
        <v>408.5</v>
      </c>
      <c r="AF19" s="68">
        <f>SUM(AF20:AF22)</f>
        <v>398.1</v>
      </c>
    </row>
    <row r="20" spans="2:32" ht="9.75" customHeight="1" x14ac:dyDescent="0.15">
      <c r="B20" s="18"/>
      <c r="C20" s="24" t="s">
        <v>23</v>
      </c>
      <c r="D20" s="36">
        <v>27.5</v>
      </c>
      <c r="E20" s="26">
        <v>52</v>
      </c>
      <c r="F20" s="26">
        <v>108</v>
      </c>
      <c r="G20" s="26">
        <v>134</v>
      </c>
      <c r="H20" s="26">
        <v>153</v>
      </c>
      <c r="I20" s="26">
        <v>171</v>
      </c>
      <c r="J20" s="26">
        <v>163</v>
      </c>
      <c r="K20" s="26">
        <v>167</v>
      </c>
      <c r="L20" s="26">
        <v>166</v>
      </c>
      <c r="M20" s="26">
        <v>164</v>
      </c>
      <c r="N20" s="26">
        <v>167</v>
      </c>
      <c r="O20" s="25">
        <v>164</v>
      </c>
      <c r="P20" s="63">
        <v>165</v>
      </c>
      <c r="Q20" s="63">
        <v>167</v>
      </c>
      <c r="R20" s="63">
        <v>168</v>
      </c>
      <c r="S20" s="63">
        <v>170</v>
      </c>
      <c r="T20" s="63">
        <v>173</v>
      </c>
      <c r="U20" s="63">
        <v>175</v>
      </c>
      <c r="V20" s="111">
        <v>174.9</v>
      </c>
      <c r="W20" s="111">
        <v>174.9</v>
      </c>
      <c r="X20" s="111">
        <v>177.7</v>
      </c>
      <c r="Y20" s="126">
        <v>183.5</v>
      </c>
      <c r="Z20" s="135">
        <v>189.8</v>
      </c>
      <c r="AA20" s="126">
        <v>192.9</v>
      </c>
      <c r="AB20" s="126">
        <v>177.6</v>
      </c>
      <c r="AC20" s="126">
        <v>178.1</v>
      </c>
      <c r="AD20" s="135">
        <v>180</v>
      </c>
      <c r="AE20" s="71">
        <v>180</v>
      </c>
      <c r="AF20" s="71">
        <v>178.9</v>
      </c>
    </row>
    <row r="21" spans="2:32" ht="9.75" customHeight="1" x14ac:dyDescent="0.15">
      <c r="B21" s="18"/>
      <c r="C21" s="27" t="s">
        <v>24</v>
      </c>
      <c r="D21" s="39">
        <v>26.9</v>
      </c>
      <c r="E21" s="29">
        <v>50</v>
      </c>
      <c r="F21" s="29">
        <v>61</v>
      </c>
      <c r="G21" s="29">
        <v>60</v>
      </c>
      <c r="H21" s="29">
        <v>67</v>
      </c>
      <c r="I21" s="29">
        <v>70</v>
      </c>
      <c r="J21" s="29">
        <v>69</v>
      </c>
      <c r="K21" s="29">
        <v>70</v>
      </c>
      <c r="L21" s="29">
        <v>69</v>
      </c>
      <c r="M21" s="29">
        <v>69</v>
      </c>
      <c r="N21" s="29">
        <v>69</v>
      </c>
      <c r="O21" s="28">
        <v>69</v>
      </c>
      <c r="P21" s="64">
        <v>71</v>
      </c>
      <c r="Q21" s="64">
        <v>69</v>
      </c>
      <c r="R21" s="64">
        <v>69</v>
      </c>
      <c r="S21" s="64">
        <v>69</v>
      </c>
      <c r="T21" s="64">
        <v>69</v>
      </c>
      <c r="U21" s="64">
        <v>69</v>
      </c>
      <c r="V21" s="112">
        <v>69.5</v>
      </c>
      <c r="W21" s="112">
        <v>69.2</v>
      </c>
      <c r="X21" s="112">
        <v>69.599999999999994</v>
      </c>
      <c r="Y21" s="127">
        <v>69.7</v>
      </c>
      <c r="Z21" s="136">
        <v>71.900000000000006</v>
      </c>
      <c r="AA21" s="127">
        <v>72</v>
      </c>
      <c r="AB21" s="127">
        <v>68.2</v>
      </c>
      <c r="AC21" s="127">
        <v>66.8</v>
      </c>
      <c r="AD21" s="136">
        <v>67</v>
      </c>
      <c r="AE21" s="72">
        <v>66.400000000000006</v>
      </c>
      <c r="AF21" s="72">
        <v>64.099999999999994</v>
      </c>
    </row>
    <row r="22" spans="2:32" ht="9.75" customHeight="1" thickBot="1" x14ac:dyDescent="0.2">
      <c r="B22" s="40"/>
      <c r="C22" s="31" t="s">
        <v>44</v>
      </c>
      <c r="D22" s="37">
        <v>36</v>
      </c>
      <c r="E22" s="33">
        <v>62</v>
      </c>
      <c r="F22" s="33">
        <v>88</v>
      </c>
      <c r="G22" s="33">
        <v>124</v>
      </c>
      <c r="H22" s="33">
        <v>146</v>
      </c>
      <c r="I22" s="33">
        <v>165</v>
      </c>
      <c r="J22" s="33">
        <v>163</v>
      </c>
      <c r="K22" s="33">
        <v>163</v>
      </c>
      <c r="L22" s="33">
        <v>163</v>
      </c>
      <c r="M22" s="33">
        <v>165</v>
      </c>
      <c r="N22" s="33">
        <v>161</v>
      </c>
      <c r="O22" s="32">
        <v>162</v>
      </c>
      <c r="P22" s="65">
        <v>163</v>
      </c>
      <c r="Q22" s="65">
        <v>151</v>
      </c>
      <c r="R22" s="65">
        <v>149</v>
      </c>
      <c r="S22" s="65">
        <v>152</v>
      </c>
      <c r="T22" s="65">
        <v>155</v>
      </c>
      <c r="U22" s="65">
        <v>157</v>
      </c>
      <c r="V22" s="113">
        <v>156</v>
      </c>
      <c r="W22" s="113">
        <v>157.1</v>
      </c>
      <c r="X22" s="113">
        <v>159.30000000000001</v>
      </c>
      <c r="Y22" s="128">
        <v>160.1</v>
      </c>
      <c r="Z22" s="137">
        <v>163.69999999999999</v>
      </c>
      <c r="AA22" s="128">
        <v>167</v>
      </c>
      <c r="AB22" s="128">
        <v>164.4</v>
      </c>
      <c r="AC22" s="128">
        <v>162.9</v>
      </c>
      <c r="AD22" s="137">
        <v>162.9</v>
      </c>
      <c r="AE22" s="73">
        <v>162.1</v>
      </c>
      <c r="AF22" s="73">
        <v>155.1</v>
      </c>
    </row>
    <row r="23" spans="2:32" ht="18.75" customHeight="1" thickBot="1" x14ac:dyDescent="0.2">
      <c r="B23" s="18" t="s">
        <v>25</v>
      </c>
      <c r="C23" s="19"/>
      <c r="D23" s="35">
        <v>86.8</v>
      </c>
      <c r="E23" s="22">
        <v>99</v>
      </c>
      <c r="F23" s="22">
        <v>119</v>
      </c>
      <c r="G23" s="22">
        <v>136</v>
      </c>
      <c r="H23" s="22">
        <v>143</v>
      </c>
      <c r="I23" s="22">
        <v>136</v>
      </c>
      <c r="J23" s="22">
        <v>153</v>
      </c>
      <c r="K23" s="22">
        <v>137</v>
      </c>
      <c r="L23" s="22">
        <v>134</v>
      </c>
      <c r="M23" s="22">
        <v>130</v>
      </c>
      <c r="N23" s="22">
        <v>137</v>
      </c>
      <c r="O23" s="20">
        <v>131</v>
      </c>
      <c r="P23" s="62">
        <v>127</v>
      </c>
      <c r="Q23" s="62">
        <v>128</v>
      </c>
      <c r="R23" s="62">
        <v>123</v>
      </c>
      <c r="S23" s="62">
        <v>110</v>
      </c>
      <c r="T23" s="62">
        <v>107</v>
      </c>
      <c r="U23" s="62">
        <v>105</v>
      </c>
      <c r="V23" s="110">
        <v>99.8</v>
      </c>
      <c r="W23" s="110">
        <v>102.5</v>
      </c>
      <c r="X23" s="110">
        <v>100.3</v>
      </c>
      <c r="Y23" s="125">
        <v>99.2</v>
      </c>
      <c r="Z23" s="134">
        <v>97.4</v>
      </c>
      <c r="AA23" s="125">
        <v>95.9</v>
      </c>
      <c r="AB23" s="125">
        <v>91.2</v>
      </c>
      <c r="AC23" s="125">
        <v>83.7</v>
      </c>
      <c r="AD23" s="134">
        <v>81.2</v>
      </c>
      <c r="AE23" s="70">
        <v>76.3</v>
      </c>
      <c r="AF23" s="70">
        <v>76.3</v>
      </c>
    </row>
    <row r="24" spans="2:32" ht="18.75" customHeight="1" thickBot="1" x14ac:dyDescent="0.2">
      <c r="B24" s="14" t="s">
        <v>26</v>
      </c>
      <c r="C24" s="15"/>
      <c r="D24" s="41">
        <v>157.19999999999999</v>
      </c>
      <c r="E24" s="17">
        <v>196</v>
      </c>
      <c r="F24" s="17">
        <v>262</v>
      </c>
      <c r="G24" s="17">
        <v>231</v>
      </c>
      <c r="H24" s="17">
        <v>229</v>
      </c>
      <c r="I24" s="17">
        <v>212</v>
      </c>
      <c r="J24" s="17">
        <v>211</v>
      </c>
      <c r="K24" s="17">
        <v>210</v>
      </c>
      <c r="L24" s="17">
        <v>210</v>
      </c>
      <c r="M24" s="17">
        <v>209</v>
      </c>
      <c r="N24" s="17">
        <v>210</v>
      </c>
      <c r="O24" s="54">
        <v>205</v>
      </c>
      <c r="P24" s="61">
        <v>207</v>
      </c>
      <c r="Q24" s="61">
        <v>202</v>
      </c>
      <c r="R24" s="61">
        <v>203</v>
      </c>
      <c r="S24" s="61">
        <v>199</v>
      </c>
      <c r="T24" s="61">
        <v>198</v>
      </c>
      <c r="U24" s="61">
        <v>198</v>
      </c>
      <c r="V24" s="77">
        <v>199.8</v>
      </c>
      <c r="W24" s="77">
        <v>194.7</v>
      </c>
      <c r="X24" s="77">
        <v>193.7</v>
      </c>
      <c r="Y24" s="124">
        <v>195.5</v>
      </c>
      <c r="Z24" s="133">
        <v>191.9</v>
      </c>
      <c r="AA24" s="124">
        <v>190.5</v>
      </c>
      <c r="AB24" s="124">
        <v>190.5</v>
      </c>
      <c r="AC24" s="124">
        <v>177.5</v>
      </c>
      <c r="AD24" s="133">
        <v>180.4</v>
      </c>
      <c r="AE24" s="69">
        <v>184.6</v>
      </c>
      <c r="AF24" s="69">
        <v>177.7</v>
      </c>
    </row>
    <row r="25" spans="2:32" ht="18.75" customHeight="1" thickBot="1" x14ac:dyDescent="0.2">
      <c r="B25" s="18" t="s">
        <v>27</v>
      </c>
      <c r="C25" s="19"/>
      <c r="D25" s="35">
        <v>105</v>
      </c>
      <c r="E25" s="22">
        <v>159</v>
      </c>
      <c r="F25" s="22">
        <v>275</v>
      </c>
      <c r="G25" s="22">
        <v>354</v>
      </c>
      <c r="H25" s="22">
        <v>360</v>
      </c>
      <c r="I25" s="22">
        <v>383</v>
      </c>
      <c r="J25" s="22">
        <v>381</v>
      </c>
      <c r="K25" s="22">
        <v>379</v>
      </c>
      <c r="L25" s="22">
        <v>378</v>
      </c>
      <c r="M25" s="22">
        <v>363</v>
      </c>
      <c r="N25" s="22">
        <v>368</v>
      </c>
      <c r="O25" s="20">
        <v>368</v>
      </c>
      <c r="P25" s="62">
        <v>363</v>
      </c>
      <c r="Q25" s="62">
        <v>350</v>
      </c>
      <c r="R25" s="62">
        <v>331</v>
      </c>
      <c r="S25" s="62">
        <v>341</v>
      </c>
      <c r="T25" s="62">
        <v>341</v>
      </c>
      <c r="U25" s="62">
        <v>343</v>
      </c>
      <c r="V25" s="110">
        <v>343.8</v>
      </c>
      <c r="W25" s="110">
        <v>357.1</v>
      </c>
      <c r="X25" s="110">
        <v>358.6</v>
      </c>
      <c r="Y25" s="125">
        <v>358.4</v>
      </c>
      <c r="Z25" s="134">
        <v>357</v>
      </c>
      <c r="AA25" s="125">
        <v>356.9</v>
      </c>
      <c r="AB25" s="125">
        <v>351.9</v>
      </c>
      <c r="AC25" s="125">
        <v>349.3</v>
      </c>
      <c r="AD25" s="134">
        <v>338.5</v>
      </c>
      <c r="AE25" s="70">
        <v>320</v>
      </c>
      <c r="AF25" s="70">
        <v>310.5</v>
      </c>
    </row>
    <row r="26" spans="2:32" ht="18.75" customHeight="1" thickBot="1" x14ac:dyDescent="0.2">
      <c r="B26" s="14" t="s">
        <v>28</v>
      </c>
      <c r="C26" s="15"/>
      <c r="D26" s="41">
        <v>29</v>
      </c>
      <c r="E26" s="17">
        <v>39</v>
      </c>
      <c r="F26" s="17">
        <v>58</v>
      </c>
      <c r="G26" s="17">
        <v>57</v>
      </c>
      <c r="H26" s="17">
        <v>60</v>
      </c>
      <c r="I26" s="17">
        <v>66</v>
      </c>
      <c r="J26" s="42">
        <v>70</v>
      </c>
      <c r="K26" s="17">
        <v>68</v>
      </c>
      <c r="L26" s="17">
        <v>65</v>
      </c>
      <c r="M26" s="17">
        <v>68</v>
      </c>
      <c r="N26" s="17">
        <v>70</v>
      </c>
      <c r="O26" s="54">
        <v>66</v>
      </c>
      <c r="P26" s="61">
        <v>66</v>
      </c>
      <c r="Q26" s="61">
        <v>66</v>
      </c>
      <c r="R26" s="61">
        <v>65</v>
      </c>
      <c r="S26" s="61">
        <v>63</v>
      </c>
      <c r="T26" s="61">
        <v>63</v>
      </c>
      <c r="U26" s="61">
        <v>66</v>
      </c>
      <c r="V26" s="77">
        <v>63.7</v>
      </c>
      <c r="W26" s="77">
        <v>63.3</v>
      </c>
      <c r="X26" s="77">
        <v>66</v>
      </c>
      <c r="Y26" s="124">
        <v>60.5</v>
      </c>
      <c r="Z26" s="133">
        <v>61.5</v>
      </c>
      <c r="AA26" s="124">
        <v>63.8</v>
      </c>
      <c r="AB26" s="124">
        <v>63.5</v>
      </c>
      <c r="AC26" s="124">
        <v>64.900000000000006</v>
      </c>
      <c r="AD26" s="133">
        <v>67</v>
      </c>
      <c r="AE26" s="69">
        <v>66.400000000000006</v>
      </c>
      <c r="AF26" s="69">
        <v>62.9</v>
      </c>
    </row>
    <row r="27" spans="2:32" ht="18.75" customHeight="1" x14ac:dyDescent="0.15">
      <c r="B27" s="18" t="s">
        <v>29</v>
      </c>
      <c r="C27" s="19"/>
      <c r="D27" s="35">
        <v>242.1</v>
      </c>
      <c r="E27" s="22">
        <v>249</v>
      </c>
      <c r="F27" s="22">
        <v>245</v>
      </c>
      <c r="G27" s="22">
        <v>256</v>
      </c>
      <c r="H27" s="22">
        <v>258</v>
      </c>
      <c r="I27" s="22">
        <v>248</v>
      </c>
      <c r="J27" s="22">
        <v>248</v>
      </c>
      <c r="K27" s="22">
        <v>245</v>
      </c>
      <c r="L27" s="22">
        <v>243</v>
      </c>
      <c r="M27" s="22">
        <v>242</v>
      </c>
      <c r="N27" s="22">
        <v>242</v>
      </c>
      <c r="O27" s="20">
        <v>240</v>
      </c>
      <c r="P27" s="62">
        <v>238</v>
      </c>
      <c r="Q27" s="62">
        <v>238</v>
      </c>
      <c r="R27" s="62">
        <v>223</v>
      </c>
      <c r="S27" s="62">
        <v>219</v>
      </c>
      <c r="T27" s="62">
        <v>217</v>
      </c>
      <c r="U27" s="62">
        <v>216</v>
      </c>
      <c r="V27" s="110">
        <v>215.9</v>
      </c>
      <c r="W27" s="110">
        <v>215.5</v>
      </c>
      <c r="X27" s="110">
        <v>218.39999999999998</v>
      </c>
      <c r="Y27" s="125">
        <v>219.70000000000002</v>
      </c>
      <c r="Z27" s="134">
        <v>223</v>
      </c>
      <c r="AA27" s="125">
        <v>223.4</v>
      </c>
      <c r="AB27" s="125">
        <v>214.19999999999996</v>
      </c>
      <c r="AC27" s="125">
        <v>214.2</v>
      </c>
      <c r="AD27" s="134">
        <v>207.7</v>
      </c>
      <c r="AE27" s="68">
        <f>SUM(AE28:AE33)</f>
        <v>211.09999999999997</v>
      </c>
      <c r="AF27" s="68">
        <f>SUM(AF28:AF33)</f>
        <v>201.9</v>
      </c>
    </row>
    <row r="28" spans="2:32" ht="9.75" customHeight="1" x14ac:dyDescent="0.15">
      <c r="B28" s="18"/>
      <c r="C28" s="24" t="s">
        <v>30</v>
      </c>
      <c r="D28" s="36">
        <v>104.4</v>
      </c>
      <c r="E28" s="26">
        <v>106</v>
      </c>
      <c r="F28" s="26">
        <v>107</v>
      </c>
      <c r="G28" s="26">
        <v>104</v>
      </c>
      <c r="H28" s="26">
        <v>106</v>
      </c>
      <c r="I28" s="26">
        <v>105</v>
      </c>
      <c r="J28" s="26">
        <v>107</v>
      </c>
      <c r="K28" s="26">
        <v>108</v>
      </c>
      <c r="L28" s="26">
        <v>108</v>
      </c>
      <c r="M28" s="26">
        <v>108</v>
      </c>
      <c r="N28" s="26">
        <v>108</v>
      </c>
      <c r="O28" s="25">
        <v>107</v>
      </c>
      <c r="P28" s="63">
        <v>106</v>
      </c>
      <c r="Q28" s="63">
        <v>102</v>
      </c>
      <c r="R28" s="63">
        <v>100</v>
      </c>
      <c r="S28" s="63">
        <v>98</v>
      </c>
      <c r="T28" s="63">
        <v>96</v>
      </c>
      <c r="U28" s="63">
        <v>94</v>
      </c>
      <c r="V28" s="111">
        <v>97.4</v>
      </c>
      <c r="W28" s="111">
        <v>95.5</v>
      </c>
      <c r="X28" s="111">
        <v>98.2</v>
      </c>
      <c r="Y28" s="126">
        <v>98.5</v>
      </c>
      <c r="Z28" s="135">
        <v>101.3</v>
      </c>
      <c r="AA28" s="126">
        <v>102.3</v>
      </c>
      <c r="AB28" s="126">
        <v>96.5</v>
      </c>
      <c r="AC28" s="126">
        <v>97.4</v>
      </c>
      <c r="AD28" s="135">
        <v>93.9</v>
      </c>
      <c r="AE28" s="71">
        <v>96.8</v>
      </c>
      <c r="AF28" s="71">
        <v>92.5</v>
      </c>
    </row>
    <row r="29" spans="2:32" ht="9.75" customHeight="1" x14ac:dyDescent="0.15">
      <c r="B29" s="18"/>
      <c r="C29" s="27" t="s">
        <v>31</v>
      </c>
      <c r="D29" s="39">
        <v>84.3</v>
      </c>
      <c r="E29" s="29">
        <v>74</v>
      </c>
      <c r="F29" s="29">
        <v>77</v>
      </c>
      <c r="G29" s="29">
        <v>85</v>
      </c>
      <c r="H29" s="29">
        <v>85</v>
      </c>
      <c r="I29" s="29">
        <v>82</v>
      </c>
      <c r="J29" s="29">
        <v>81</v>
      </c>
      <c r="K29" s="29">
        <v>77</v>
      </c>
      <c r="L29" s="29">
        <v>76</v>
      </c>
      <c r="M29" s="29">
        <v>76</v>
      </c>
      <c r="N29" s="29">
        <v>78</v>
      </c>
      <c r="O29" s="28">
        <v>76</v>
      </c>
      <c r="P29" s="64">
        <v>76</v>
      </c>
      <c r="Q29" s="64">
        <v>75</v>
      </c>
      <c r="R29" s="64">
        <v>72</v>
      </c>
      <c r="S29" s="64">
        <v>70</v>
      </c>
      <c r="T29" s="64">
        <v>72</v>
      </c>
      <c r="U29" s="64">
        <v>74</v>
      </c>
      <c r="V29" s="112">
        <v>72.400000000000006</v>
      </c>
      <c r="W29" s="112">
        <v>74.8</v>
      </c>
      <c r="X29" s="112">
        <v>73.5</v>
      </c>
      <c r="Y29" s="127">
        <v>71.7</v>
      </c>
      <c r="Z29" s="136">
        <v>73.400000000000006</v>
      </c>
      <c r="AA29" s="127">
        <v>72.5</v>
      </c>
      <c r="AB29" s="127">
        <v>67.7</v>
      </c>
      <c r="AC29" s="127">
        <v>66.8</v>
      </c>
      <c r="AD29" s="136">
        <v>66.099999999999994</v>
      </c>
      <c r="AE29" s="72">
        <v>66.400000000000006</v>
      </c>
      <c r="AF29" s="72">
        <v>63.2</v>
      </c>
    </row>
    <row r="30" spans="2:32" ht="9.75" customHeight="1" x14ac:dyDescent="0.15">
      <c r="B30" s="18"/>
      <c r="C30" s="27" t="s">
        <v>32</v>
      </c>
      <c r="D30" s="39">
        <v>0</v>
      </c>
      <c r="E30" s="29">
        <v>0</v>
      </c>
      <c r="F30" s="29">
        <v>0</v>
      </c>
      <c r="G30" s="29">
        <v>6</v>
      </c>
      <c r="H30" s="29">
        <v>6</v>
      </c>
      <c r="I30" s="29">
        <v>6</v>
      </c>
      <c r="J30" s="29">
        <v>6</v>
      </c>
      <c r="K30" s="29">
        <v>7</v>
      </c>
      <c r="L30" s="29">
        <v>5</v>
      </c>
      <c r="M30" s="29">
        <v>6</v>
      </c>
      <c r="N30" s="29">
        <v>5</v>
      </c>
      <c r="O30" s="28">
        <v>5</v>
      </c>
      <c r="P30" s="64">
        <v>5</v>
      </c>
      <c r="Q30" s="64">
        <v>5</v>
      </c>
      <c r="R30" s="64">
        <v>5</v>
      </c>
      <c r="S30" s="64">
        <v>4</v>
      </c>
      <c r="T30" s="64">
        <v>4</v>
      </c>
      <c r="U30" s="64">
        <v>4</v>
      </c>
      <c r="V30" s="112">
        <v>3.9</v>
      </c>
      <c r="W30" s="112">
        <v>3.6</v>
      </c>
      <c r="X30" s="112">
        <v>3.8</v>
      </c>
      <c r="Y30" s="127">
        <v>3.8</v>
      </c>
      <c r="Z30" s="136">
        <v>3.8</v>
      </c>
      <c r="AA30" s="127">
        <v>3.7</v>
      </c>
      <c r="AB30" s="127">
        <v>5</v>
      </c>
      <c r="AC30" s="127">
        <v>5.6</v>
      </c>
      <c r="AD30" s="136">
        <v>4.9000000000000004</v>
      </c>
      <c r="AE30" s="72">
        <v>4.7</v>
      </c>
      <c r="AF30" s="72">
        <v>4.5</v>
      </c>
    </row>
    <row r="31" spans="2:32" ht="9.75" customHeight="1" x14ac:dyDescent="0.15">
      <c r="B31" s="18"/>
      <c r="C31" s="27" t="s">
        <v>36</v>
      </c>
      <c r="D31" s="39">
        <v>38</v>
      </c>
      <c r="E31" s="29">
        <v>41</v>
      </c>
      <c r="F31" s="29">
        <v>33</v>
      </c>
      <c r="G31" s="29">
        <v>28</v>
      </c>
      <c r="H31" s="29">
        <v>26</v>
      </c>
      <c r="I31" s="29">
        <v>23</v>
      </c>
      <c r="J31" s="29">
        <v>22</v>
      </c>
      <c r="K31" s="29">
        <v>22</v>
      </c>
      <c r="L31" s="29">
        <v>21</v>
      </c>
      <c r="M31" s="29">
        <v>21</v>
      </c>
      <c r="N31" s="29">
        <v>21</v>
      </c>
      <c r="O31" s="28">
        <v>21</v>
      </c>
      <c r="P31" s="64">
        <v>20</v>
      </c>
      <c r="Q31" s="64">
        <v>19</v>
      </c>
      <c r="R31" s="64">
        <v>19</v>
      </c>
      <c r="S31" s="64">
        <v>19</v>
      </c>
      <c r="T31" s="64">
        <v>19</v>
      </c>
      <c r="U31" s="64">
        <v>18</v>
      </c>
      <c r="V31" s="112">
        <v>17.600000000000001</v>
      </c>
      <c r="W31" s="112">
        <v>18.399999999999999</v>
      </c>
      <c r="X31" s="112">
        <v>18.7</v>
      </c>
      <c r="Y31" s="127">
        <v>19.100000000000001</v>
      </c>
      <c r="Z31" s="136">
        <v>19.3</v>
      </c>
      <c r="AA31" s="127">
        <v>19.2</v>
      </c>
      <c r="AB31" s="127">
        <v>18.2</v>
      </c>
      <c r="AC31" s="127">
        <v>18.100000000000001</v>
      </c>
      <c r="AD31" s="136">
        <v>17.7</v>
      </c>
      <c r="AE31" s="72">
        <v>17.7</v>
      </c>
      <c r="AF31" s="72">
        <v>17.3</v>
      </c>
    </row>
    <row r="32" spans="2:32" ht="9.75" customHeight="1" x14ac:dyDescent="0.15">
      <c r="B32" s="18"/>
      <c r="C32" s="27" t="s">
        <v>37</v>
      </c>
      <c r="D32" s="39">
        <v>15.4</v>
      </c>
      <c r="E32" s="29">
        <v>19</v>
      </c>
      <c r="F32" s="29">
        <v>18</v>
      </c>
      <c r="G32" s="29">
        <v>19</v>
      </c>
      <c r="H32" s="29">
        <v>19</v>
      </c>
      <c r="I32" s="29">
        <v>16</v>
      </c>
      <c r="J32" s="29">
        <v>15</v>
      </c>
      <c r="K32" s="29">
        <v>15</v>
      </c>
      <c r="L32" s="29">
        <v>15</v>
      </c>
      <c r="M32" s="29">
        <v>14</v>
      </c>
      <c r="N32" s="29">
        <v>14</v>
      </c>
      <c r="O32" s="28">
        <v>14</v>
      </c>
      <c r="P32" s="64">
        <v>14</v>
      </c>
      <c r="Q32" s="64">
        <v>13</v>
      </c>
      <c r="R32" s="64">
        <v>13</v>
      </c>
      <c r="S32" s="64">
        <v>13</v>
      </c>
      <c r="T32" s="64">
        <v>12</v>
      </c>
      <c r="U32" s="64">
        <v>12</v>
      </c>
      <c r="V32" s="112">
        <v>12</v>
      </c>
      <c r="W32" s="112">
        <v>11.6</v>
      </c>
      <c r="X32" s="112">
        <v>11.5</v>
      </c>
      <c r="Y32" s="127">
        <v>11.3</v>
      </c>
      <c r="Z32" s="136">
        <v>11.1</v>
      </c>
      <c r="AA32" s="127">
        <v>10.9</v>
      </c>
      <c r="AB32" s="127">
        <v>11.6</v>
      </c>
      <c r="AC32" s="127">
        <v>10.9</v>
      </c>
      <c r="AD32" s="136">
        <v>10.9</v>
      </c>
      <c r="AE32" s="72">
        <v>10.8</v>
      </c>
      <c r="AF32" s="72">
        <v>10.5</v>
      </c>
    </row>
    <row r="33" spans="2:32" ht="9.75" customHeight="1" thickBot="1" x14ac:dyDescent="0.2">
      <c r="B33" s="40"/>
      <c r="C33" s="31" t="s">
        <v>29</v>
      </c>
      <c r="D33" s="37"/>
      <c r="E33" s="33">
        <v>10</v>
      </c>
      <c r="F33" s="43">
        <v>10</v>
      </c>
      <c r="G33" s="43">
        <v>15</v>
      </c>
      <c r="H33" s="43">
        <v>17</v>
      </c>
      <c r="I33" s="33">
        <v>16</v>
      </c>
      <c r="J33" s="33">
        <v>16</v>
      </c>
      <c r="K33" s="33">
        <v>16</v>
      </c>
      <c r="L33" s="33">
        <v>17</v>
      </c>
      <c r="M33" s="33">
        <v>17</v>
      </c>
      <c r="N33" s="33">
        <v>16</v>
      </c>
      <c r="O33" s="32">
        <v>17</v>
      </c>
      <c r="P33" s="65">
        <v>18</v>
      </c>
      <c r="Q33" s="65">
        <v>13</v>
      </c>
      <c r="R33" s="65">
        <v>15</v>
      </c>
      <c r="S33" s="65">
        <v>13</v>
      </c>
      <c r="T33" s="65">
        <v>14</v>
      </c>
      <c r="U33" s="65">
        <v>14</v>
      </c>
      <c r="V33" s="113">
        <v>12.6</v>
      </c>
      <c r="W33" s="113">
        <v>11.6</v>
      </c>
      <c r="X33" s="113">
        <v>12.7</v>
      </c>
      <c r="Y33" s="128">
        <v>15.3</v>
      </c>
      <c r="Z33" s="137">
        <v>14.1</v>
      </c>
      <c r="AA33" s="128">
        <v>14.8</v>
      </c>
      <c r="AB33" s="128">
        <v>15.2</v>
      </c>
      <c r="AC33" s="128">
        <v>15.4</v>
      </c>
      <c r="AD33" s="137">
        <v>14.2</v>
      </c>
      <c r="AE33" s="73">
        <v>14.7</v>
      </c>
      <c r="AF33" s="73">
        <v>13.9</v>
      </c>
    </row>
    <row r="34" spans="2:32" s="120" customFormat="1" ht="20.25" customHeight="1" thickBot="1" x14ac:dyDescent="0.2">
      <c r="B34" s="142" t="s">
        <v>54</v>
      </c>
      <c r="C34" s="143"/>
      <c r="D34" s="117">
        <v>2290.6</v>
      </c>
      <c r="E34" s="118">
        <v>2458.6999999999998</v>
      </c>
      <c r="F34" s="118">
        <v>2518.3000000000002</v>
      </c>
      <c r="G34" s="118">
        <v>2596.5</v>
      </c>
      <c r="H34" s="118">
        <v>2640.1</v>
      </c>
      <c r="I34" s="118">
        <v>2642.9</v>
      </c>
      <c r="J34" s="118"/>
      <c r="K34" s="118"/>
      <c r="L34" s="118"/>
      <c r="M34" s="118"/>
      <c r="N34" s="118">
        <v>2572.8000000000002</v>
      </c>
      <c r="O34" s="118"/>
      <c r="P34" s="118"/>
      <c r="Q34" s="118"/>
      <c r="R34" s="118"/>
      <c r="S34" s="118">
        <v>2446.6</v>
      </c>
      <c r="T34" s="118">
        <v>2437.6</v>
      </c>
      <c r="U34" s="118">
        <v>2430.5</v>
      </c>
      <c r="V34" s="119">
        <v>2424.1</v>
      </c>
      <c r="W34" s="119">
        <v>2425.3000000000002</v>
      </c>
      <c r="X34" s="119">
        <v>2420.9</v>
      </c>
      <c r="Y34" s="118">
        <v>2429.9</v>
      </c>
      <c r="Z34" s="138">
        <v>2439</v>
      </c>
      <c r="AA34" s="118">
        <v>2428.5</v>
      </c>
      <c r="AB34" s="118">
        <v>2340</v>
      </c>
      <c r="AC34" s="118">
        <v>2271</v>
      </c>
      <c r="AD34" s="138">
        <v>2265.6999999999998</v>
      </c>
      <c r="AE34" s="146">
        <f>SUM(AE9:AE10,AE11,AE16,AE19,AE23:AE27)</f>
        <v>2252.3000000000002</v>
      </c>
      <c r="AF34" s="146">
        <f>SUM(AF9:AF10,AF11,AF16,AF19,AF23:AF27)</f>
        <v>2202.7000000000003</v>
      </c>
    </row>
    <row r="35" spans="2:32" ht="14.25" thickBot="1" x14ac:dyDescent="0.2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75"/>
      <c r="Q35" s="75"/>
      <c r="R35" s="75"/>
      <c r="S35" s="75"/>
      <c r="T35" s="75"/>
      <c r="U35" s="75"/>
      <c r="V35" s="76"/>
      <c r="W35" s="116"/>
      <c r="X35" s="76"/>
      <c r="Y35" s="76"/>
      <c r="Z35" s="76"/>
      <c r="AA35" s="76"/>
      <c r="AB35" s="76"/>
      <c r="AC35" s="76"/>
      <c r="AD35" s="76"/>
      <c r="AE35" s="76"/>
      <c r="AF35" s="76"/>
    </row>
    <row r="36" spans="2:32" ht="17.25" customHeight="1" x14ac:dyDescent="0.15">
      <c r="B36" s="10" t="s">
        <v>52</v>
      </c>
      <c r="C36" s="45"/>
      <c r="D36" s="46">
        <v>1356</v>
      </c>
      <c r="E36" s="46">
        <v>1422</v>
      </c>
      <c r="F36" s="46">
        <v>1191</v>
      </c>
      <c r="G36" s="46">
        <v>1063</v>
      </c>
      <c r="H36" s="46">
        <v>1020</v>
      </c>
      <c r="I36" s="46">
        <v>972</v>
      </c>
      <c r="J36" s="46">
        <v>957</v>
      </c>
      <c r="K36" s="46">
        <v>947</v>
      </c>
      <c r="L36" s="46">
        <v>945</v>
      </c>
      <c r="M36" s="46">
        <v>940</v>
      </c>
      <c r="N36" s="46">
        <v>933</v>
      </c>
      <c r="O36" s="55">
        <v>929</v>
      </c>
      <c r="P36" s="66">
        <v>935</v>
      </c>
      <c r="Q36" s="66">
        <v>903</v>
      </c>
      <c r="R36" s="66">
        <v>904</v>
      </c>
      <c r="S36" s="66">
        <v>910</v>
      </c>
      <c r="T36" s="66">
        <v>892</v>
      </c>
      <c r="U36" s="66">
        <v>881</v>
      </c>
      <c r="V36" s="114">
        <v>884.8</v>
      </c>
      <c r="W36" s="114">
        <v>870</v>
      </c>
      <c r="X36" s="114">
        <v>862.5</v>
      </c>
      <c r="Y36" s="129">
        <v>864.59999999999991</v>
      </c>
      <c r="Z36" s="139">
        <v>864</v>
      </c>
      <c r="AA36" s="129">
        <v>849.40000000000009</v>
      </c>
      <c r="AB36" s="129">
        <v>801.9</v>
      </c>
      <c r="AC36" s="129">
        <v>775.8</v>
      </c>
      <c r="AD36" s="139">
        <v>780.5</v>
      </c>
      <c r="AE36" s="74">
        <f>AE9+AE10</f>
        <v>775.6</v>
      </c>
      <c r="AF36" s="74">
        <f>AF9+AF10</f>
        <v>770</v>
      </c>
    </row>
    <row r="37" spans="2:32" ht="17.25" customHeight="1" x14ac:dyDescent="0.15">
      <c r="B37" s="18"/>
      <c r="C37" s="82" t="s">
        <v>55</v>
      </c>
      <c r="D37" s="78">
        <v>59.198463284728895</v>
      </c>
      <c r="E37" s="78">
        <v>57.83544149347216</v>
      </c>
      <c r="F37" s="78">
        <v>47.293809315808275</v>
      </c>
      <c r="G37" s="78">
        <v>40.93972655497786</v>
      </c>
      <c r="H37" s="78">
        <v>38.634900193174502</v>
      </c>
      <c r="I37" s="78">
        <v>36.777781981913805</v>
      </c>
      <c r="J37" s="78" t="e">
        <v>#DIV/0!</v>
      </c>
      <c r="K37" s="78" t="e">
        <v>#DIV/0!</v>
      </c>
      <c r="L37" s="78" t="e">
        <v>#DIV/0!</v>
      </c>
      <c r="M37" s="78" t="e">
        <v>#DIV/0!</v>
      </c>
      <c r="N37" s="78">
        <v>36.263992537313428</v>
      </c>
      <c r="O37" s="79" t="e">
        <v>#DIV/0!</v>
      </c>
      <c r="P37" s="80" t="e">
        <v>#DIV/0!</v>
      </c>
      <c r="Q37" s="80" t="e">
        <v>#DIV/0!</v>
      </c>
      <c r="R37" s="80" t="e">
        <v>#DIV/0!</v>
      </c>
      <c r="S37" s="80">
        <v>37.194473963868226</v>
      </c>
      <c r="T37" s="80">
        <v>36.593370528388583</v>
      </c>
      <c r="U37" s="80">
        <v>36.247685661386548</v>
      </c>
      <c r="V37" s="100">
        <v>36.500144383482528</v>
      </c>
      <c r="W37" s="100">
        <v>35.87185090504267</v>
      </c>
      <c r="X37" s="100">
        <v>35.627246065512821</v>
      </c>
      <c r="Y37" s="130">
        <v>35.581711181530103</v>
      </c>
      <c r="Z37" s="140">
        <v>35.424354243542432</v>
      </c>
      <c r="AA37" s="130">
        <v>34.976322833024504</v>
      </c>
      <c r="AB37" s="130">
        <v>34.269230769230766</v>
      </c>
      <c r="AC37" s="130">
        <v>34.161162483487452</v>
      </c>
      <c r="AD37" s="140">
        <v>34.448514807785671</v>
      </c>
      <c r="AE37" s="81">
        <f>AE36/AE34*100</f>
        <v>34.435909958708869</v>
      </c>
      <c r="AF37" s="81">
        <f>AF36/AF34*100</f>
        <v>34.957098106868841</v>
      </c>
    </row>
    <row r="38" spans="2:32" ht="17.25" customHeight="1" thickBot="1" x14ac:dyDescent="0.2">
      <c r="B38" s="89"/>
      <c r="C38" s="90" t="s">
        <v>57</v>
      </c>
      <c r="D38" s="91">
        <v>-48.26246398323584</v>
      </c>
      <c r="E38" s="91">
        <v>-44.332370765038434</v>
      </c>
      <c r="F38" s="91">
        <v>-33.991184529245913</v>
      </c>
      <c r="G38" s="91">
        <v>-27.999229732331987</v>
      </c>
      <c r="H38" s="91">
        <v>-25.87023218817469</v>
      </c>
      <c r="I38" s="91">
        <v>-23.837451284573763</v>
      </c>
      <c r="J38" s="91" t="e">
        <v>#DIV/0!</v>
      </c>
      <c r="K38" s="91" t="e">
        <v>#DIV/0!</v>
      </c>
      <c r="L38" s="91" t="e">
        <v>#DIV/0!</v>
      </c>
      <c r="M38" s="91" t="e">
        <v>#DIV/0!</v>
      </c>
      <c r="N38" s="91">
        <v>-23.282027363184078</v>
      </c>
      <c r="O38" s="92" t="e">
        <v>#DIV/0!</v>
      </c>
      <c r="P38" s="93" t="e">
        <v>#DIV/0!</v>
      </c>
      <c r="Q38" s="93" t="e">
        <v>#DIV/0!</v>
      </c>
      <c r="R38" s="93" t="e">
        <v>#DIV/0!</v>
      </c>
      <c r="S38" s="93">
        <v>-23.706368020927002</v>
      </c>
      <c r="T38" s="93">
        <v>-23.09648834919593</v>
      </c>
      <c r="U38" s="93">
        <v>-22.587944867311251</v>
      </c>
      <c r="V38" s="93">
        <v>-22.895095086836353</v>
      </c>
      <c r="W38" s="93">
        <v>-22.207561951098835</v>
      </c>
      <c r="X38" s="93">
        <v>-22.053781651451938</v>
      </c>
      <c r="Y38" s="91">
        <v>-21.947405243014114</v>
      </c>
      <c r="Z38" s="92">
        <v>-21.783517835178351</v>
      </c>
      <c r="AA38" s="91">
        <v>-21.626518427012563</v>
      </c>
      <c r="AB38" s="91">
        <v>-21.256410256410255</v>
      </c>
      <c r="AC38" s="91">
        <v>-20.942316160281816</v>
      </c>
      <c r="AD38" s="92">
        <v>-21.26495122920069</v>
      </c>
      <c r="AE38" s="94">
        <f>-(AE9/AE34*100)</f>
        <v>-21.156151489588417</v>
      </c>
      <c r="AF38" s="94">
        <f>-(AF9/AF34*100)</f>
        <v>-21.687020474871748</v>
      </c>
    </row>
    <row r="39" spans="2:32" ht="17.25" customHeight="1" thickTop="1" x14ac:dyDescent="0.15">
      <c r="B39" s="18" t="s">
        <v>53</v>
      </c>
      <c r="C39" s="84"/>
      <c r="D39" s="85">
        <v>665.8</v>
      </c>
      <c r="E39" s="85">
        <v>802</v>
      </c>
      <c r="F39" s="85">
        <v>1006</v>
      </c>
      <c r="G39" s="85">
        <v>1245</v>
      </c>
      <c r="H39" s="85">
        <v>1331</v>
      </c>
      <c r="I39" s="85">
        <v>1392</v>
      </c>
      <c r="J39" s="85">
        <v>1392</v>
      </c>
      <c r="K39" s="85">
        <v>1375</v>
      </c>
      <c r="L39" s="85">
        <v>1368</v>
      </c>
      <c r="M39" s="85">
        <v>1348</v>
      </c>
      <c r="N39" s="85">
        <v>1360</v>
      </c>
      <c r="O39" s="86">
        <v>1350</v>
      </c>
      <c r="P39" s="87">
        <v>1342</v>
      </c>
      <c r="Q39" s="87">
        <v>1302</v>
      </c>
      <c r="R39" s="87">
        <v>1267</v>
      </c>
      <c r="S39" s="87">
        <v>1263</v>
      </c>
      <c r="T39" s="87">
        <v>1271</v>
      </c>
      <c r="U39" s="87">
        <v>1272</v>
      </c>
      <c r="V39" s="115">
        <v>1264.5999999999999</v>
      </c>
      <c r="W39" s="115">
        <v>1275.8000000000002</v>
      </c>
      <c r="X39" s="115">
        <v>1284</v>
      </c>
      <c r="Y39" s="131">
        <v>1294.2</v>
      </c>
      <c r="Z39" s="141">
        <v>1306</v>
      </c>
      <c r="AA39" s="131">
        <v>1308.7</v>
      </c>
      <c r="AB39" s="131">
        <v>1272.8</v>
      </c>
      <c r="AC39" s="131">
        <v>1239.5</v>
      </c>
      <c r="AD39" s="141">
        <v>1224</v>
      </c>
      <c r="AE39" s="88">
        <f>AE16+AE19+AE23+AE25+AE27</f>
        <v>1211.3</v>
      </c>
      <c r="AF39" s="88">
        <f>AF16+AF19+AF23+AF25+AF27</f>
        <v>1177.7</v>
      </c>
    </row>
    <row r="40" spans="2:32" ht="17.25" customHeight="1" x14ac:dyDescent="0.15">
      <c r="B40" s="95"/>
      <c r="C40" s="82" t="s">
        <v>56</v>
      </c>
      <c r="D40" s="78">
        <v>29.066620099537239</v>
      </c>
      <c r="E40" s="78">
        <v>32.618863627120028</v>
      </c>
      <c r="F40" s="78">
        <v>39.947583687408169</v>
      </c>
      <c r="G40" s="78">
        <v>47.949162333911033</v>
      </c>
      <c r="H40" s="78">
        <v>50.414757016779667</v>
      </c>
      <c r="I40" s="78">
        <v>52.669416171629649</v>
      </c>
      <c r="J40" s="78" t="e">
        <v>#DIV/0!</v>
      </c>
      <c r="K40" s="78" t="e">
        <v>#DIV/0!</v>
      </c>
      <c r="L40" s="78" t="e">
        <v>#DIV/0!</v>
      </c>
      <c r="M40" s="78" t="e">
        <v>#DIV/0!</v>
      </c>
      <c r="N40" s="78">
        <v>52.860696517412933</v>
      </c>
      <c r="O40" s="78" t="e">
        <v>#DIV/0!</v>
      </c>
      <c r="P40" s="78" t="e">
        <v>#DIV/0!</v>
      </c>
      <c r="Q40" s="78" t="e">
        <v>#DIV/0!</v>
      </c>
      <c r="R40" s="78" t="e">
        <v>#DIV/0!</v>
      </c>
      <c r="S40" s="78">
        <v>51.622660017984145</v>
      </c>
      <c r="T40" s="78">
        <v>52.141450607154582</v>
      </c>
      <c r="U40" s="78">
        <v>52.334910512240285</v>
      </c>
      <c r="V40" s="100">
        <v>52.167814859122977</v>
      </c>
      <c r="W40" s="100">
        <v>52.603801591555687</v>
      </c>
      <c r="X40" s="100">
        <v>53.038126316659095</v>
      </c>
      <c r="Y40" s="130">
        <v>53.261451088522158</v>
      </c>
      <c r="Z40" s="140">
        <v>53.546535465354651</v>
      </c>
      <c r="AA40" s="130">
        <v>53.889232036236358</v>
      </c>
      <c r="AB40" s="130">
        <v>54.393162393162385</v>
      </c>
      <c r="AC40" s="130">
        <v>54.57948040510788</v>
      </c>
      <c r="AD40" s="140">
        <v>54.023039237321804</v>
      </c>
      <c r="AE40" s="81">
        <f>AE39/AE34*100</f>
        <v>53.780579851707131</v>
      </c>
      <c r="AF40" s="81">
        <f>AF39/AF34*100</f>
        <v>53.466200572025237</v>
      </c>
    </row>
    <row r="41" spans="2:32" ht="17.25" customHeight="1" thickBot="1" x14ac:dyDescent="0.2">
      <c r="B41" s="40"/>
      <c r="C41" s="83" t="s">
        <v>58</v>
      </c>
      <c r="D41" s="96">
        <v>-3.9465642189819268</v>
      </c>
      <c r="E41" s="96">
        <v>-6.6701915646479852</v>
      </c>
      <c r="F41" s="96">
        <v>-10.205297224317992</v>
      </c>
      <c r="G41" s="96">
        <v>-12.247255921432698</v>
      </c>
      <c r="H41" s="96">
        <v>-13.863111245786145</v>
      </c>
      <c r="I41" s="96">
        <v>-15.399750274319876</v>
      </c>
      <c r="J41" s="96" t="e">
        <v>#DIV/0!</v>
      </c>
      <c r="K41" s="96" t="e">
        <v>#DIV/0!</v>
      </c>
      <c r="L41" s="96" t="e">
        <v>#DIV/0!</v>
      </c>
      <c r="M41" s="96" t="e">
        <v>#DIV/0!</v>
      </c>
      <c r="N41" s="96">
        <v>-15.391791044776118</v>
      </c>
      <c r="O41" s="97" t="e">
        <v>#DIV/0!</v>
      </c>
      <c r="P41" s="98" t="e">
        <v>#DIV/0!</v>
      </c>
      <c r="Q41" s="98" t="e">
        <v>#DIV/0!</v>
      </c>
      <c r="R41" s="98" t="e">
        <v>#DIV/0!</v>
      </c>
      <c r="S41" s="98">
        <v>-15.940488841657812</v>
      </c>
      <c r="T41" s="98">
        <v>-16.245487364620939</v>
      </c>
      <c r="U41" s="98">
        <v>-16.457519029006377</v>
      </c>
      <c r="V41" s="98">
        <v>-16.517470401386081</v>
      </c>
      <c r="W41" s="98">
        <v>-16.542283428854162</v>
      </c>
      <c r="X41" s="98">
        <v>-16.795406666942046</v>
      </c>
      <c r="Y41" s="96">
        <v>-17.008930408658792</v>
      </c>
      <c r="Z41" s="97">
        <v>-17.44157441574416</v>
      </c>
      <c r="AA41" s="96">
        <v>-17.784640724727197</v>
      </c>
      <c r="AB41" s="96">
        <v>-17.529914529914532</v>
      </c>
      <c r="AC41" s="96">
        <v>-17.956847203874943</v>
      </c>
      <c r="AD41" s="97">
        <v>-18.091539038707687</v>
      </c>
      <c r="AE41" s="99">
        <f>-(AE19/AE34*100)</f>
        <v>-18.137015495271498</v>
      </c>
      <c r="AF41" s="99">
        <f>-(AF19/AF34*100)</f>
        <v>-18.073273709538292</v>
      </c>
    </row>
    <row r="42" spans="2:32" x14ac:dyDescent="0.15"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32" customFormat="1" x14ac:dyDescent="0.15">
      <c r="B43" t="s">
        <v>45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</row>
    <row r="44" spans="2:32" customFormat="1" ht="4.5" customHeight="1" x14ac:dyDescent="0.15"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2:32" customFormat="1" x14ac:dyDescent="0.15">
      <c r="B45" t="s">
        <v>47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2:32" x14ac:dyDescent="0.15">
      <c r="B46" t="s">
        <v>33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2:32" x14ac:dyDescent="0.15"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</sheetData>
  <mergeCells count="1">
    <mergeCell ref="B34:C34"/>
  </mergeCells>
  <phoneticPr fontId="2"/>
  <pageMargins left="0.74803149606299213" right="0.35433070866141736" top="0.6692913385826772" bottom="0.19685039370078741" header="0.23622047244094491" footer="0.1968503937007874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jouhou1</dc:creator>
  <cp:lastModifiedBy>onozuka</cp:lastModifiedBy>
  <cp:lastPrinted>2025-02-19T06:39:28Z</cp:lastPrinted>
  <dcterms:created xsi:type="dcterms:W3CDTF">1997-01-08T22:48:59Z</dcterms:created>
  <dcterms:modified xsi:type="dcterms:W3CDTF">2025-02-19T07:28:05Z</dcterms:modified>
</cp:coreProperties>
</file>